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J:\sprawy komórek zaangażowanych we wdrażanie FUE\DOI\OIK\Komitet Sterujący\12.Sprawozdawczość z koordynacji\Sprawozdanie za 2020 r\robocze\! Sprawozdanie po uwagach\"/>
    </mc:Choice>
  </mc:AlternateContent>
  <xr:revisionPtr revIDLastSave="0" documentId="13_ncr:1_{386D071D-5188-4BCE-A2EC-6D2A0B7D3ED4}" xr6:coauthVersionLast="46" xr6:coauthVersionMax="46" xr10:uidLastSave="{00000000-0000-0000-0000-000000000000}"/>
  <bookViews>
    <workbookView xWindow="-120" yWindow="-120" windowWidth="29040" windowHeight="15840" tabRatio="781" firstSheet="2" activeTab="8" xr2:uid="{00000000-000D-0000-FFFF-FFFF00000000}"/>
  </bookViews>
  <sheets>
    <sheet name="PK_alokacja" sheetId="16" state="hidden" r:id="rId1"/>
    <sheet name="PK_PD" sheetId="18" state="hidden" r:id="rId2"/>
    <sheet name="PK_alokacja_" sheetId="23" r:id="rId3"/>
    <sheet name="PK_PD_" sheetId="26" r:id="rId4"/>
    <sheet name="PK_REALIZACJA_K" sheetId="17" r:id="rId5"/>
    <sheet name="PK_REALIZACJA_P" sheetId="7" r:id="rId6"/>
    <sheet name="PK_projekty COVID" sheetId="21" state="hidden" r:id="rId7"/>
    <sheet name="PK_projekty COVID_" sheetId="24" r:id="rId8"/>
    <sheet name="PD_efekty i ewaluacje" sheetId="27" r:id="rId9"/>
  </sheets>
  <externalReferences>
    <externalReference r:id="rId10"/>
  </externalReferences>
  <definedNames>
    <definedName name="_xlnm._FilterDatabase" localSheetId="1" hidden="1">PK_PD!$A$5:$K$22</definedName>
    <definedName name="_xlnm._FilterDatabase" localSheetId="3" hidden="1">PK_PD_!$A$5:$K$22</definedName>
    <definedName name="_xlnm._FilterDatabase" localSheetId="4" hidden="1">PK_REALIZACJA_K!$A$5:$L$19</definedName>
    <definedName name="_xlnm._FilterDatabase" localSheetId="5" hidden="1">PK_REALIZACJA_P!$A$5:$J$11</definedName>
    <definedName name="_xlnm.Print_Area" localSheetId="8">'PD_efekty i ewaluacje'!$A$1:$D$22</definedName>
    <definedName name="_xlnm.Print_Area" localSheetId="0">PK_alokacja!$A$1:$O$18</definedName>
    <definedName name="_xlnm.Print_Area" localSheetId="2">PK_alokacja_!$A$1:$O$12</definedName>
    <definedName name="_xlnm.Print_Area" localSheetId="1">PK_PD!$A$1:$K$24</definedName>
    <definedName name="_xlnm.Print_Area" localSheetId="3">PK_PD_!$A$1:$L$24</definedName>
    <definedName name="_xlnm.Print_Area" localSheetId="7">'PK_projekty COVID_'!$A$1:$Z$26</definedName>
    <definedName name="_xlnm.Print_Area" localSheetId="4">PK_REALIZACJA_K!$A$1:$L$21</definedName>
    <definedName name="_xlnm.Print_Area" localSheetId="5">PK_REALIZACJA_P!$A$1:$J$15</definedName>
    <definedName name="PO">'[1]Informacje ogólne'!$K$118:$K$154</definedName>
    <definedName name="skroty_PI" localSheetId="1">#REF!</definedName>
    <definedName name="skroty_PI" localSheetId="3">#REF!</definedName>
    <definedName name="skroty_PP" localSheetId="1">#REF!</definedName>
    <definedName name="skroty_PP" localSheetId="3">#REF!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6" i="24" l="1"/>
  <c r="I7" i="23" l="1"/>
  <c r="N7" i="23" s="1"/>
  <c r="I8" i="23"/>
  <c r="N8" i="23" s="1"/>
  <c r="I9" i="23"/>
  <c r="N9" i="23" s="1"/>
  <c r="I10" i="23"/>
  <c r="N10" i="23" s="1"/>
  <c r="U26" i="21" l="1"/>
  <c r="AB25" i="21"/>
  <c r="AB24" i="21"/>
  <c r="AB23" i="21"/>
  <c r="AB22" i="21"/>
  <c r="AB21" i="21"/>
  <c r="AB20" i="21"/>
  <c r="AB19" i="21"/>
  <c r="AB18" i="21"/>
  <c r="AB17" i="21"/>
  <c r="AB16" i="21"/>
  <c r="AB15" i="21"/>
  <c r="AB14" i="21"/>
  <c r="AB13" i="21"/>
  <c r="AB12" i="21"/>
  <c r="AB11" i="21"/>
  <c r="AB10" i="21"/>
  <c r="AB9" i="21"/>
  <c r="AB8" i="21"/>
  <c r="AB7" i="21"/>
  <c r="I10" i="16" l="1"/>
  <c r="N10" i="16" s="1"/>
  <c r="I9" i="16"/>
  <c r="N9" i="16" s="1"/>
  <c r="I8" i="16"/>
  <c r="N8" i="16" s="1"/>
  <c r="I7" i="16"/>
  <c r="N7" i="16" s="1"/>
</calcChain>
</file>

<file path=xl/sharedStrings.xml><?xml version="1.0" encoding="utf-8"?>
<sst xmlns="http://schemas.openxmlformats.org/spreadsheetml/2006/main" count="928" uniqueCount="330">
  <si>
    <t>nr naboru w Planie działań uzgodnionym na Komitecie Sterującym ds. koordynacji interwencji EFSI w sekotrze zdrowia [jeśli uzgadniano na KS]</t>
  </si>
  <si>
    <t>Numer projektu z 
SL 2014</t>
  </si>
  <si>
    <t>Link do naboru - na stronie www.funduszeeuropejskie.gov.pl - [jeśli dotyczy]</t>
  </si>
  <si>
    <t>Data zawarcia umowy o dofinansowanie</t>
  </si>
  <si>
    <t>Data złożenia wniosku o dofinansowanie</t>
  </si>
  <si>
    <t xml:space="preserve">Nazwa Beneficjenta </t>
  </si>
  <si>
    <t>Tytuł projektu</t>
  </si>
  <si>
    <t>Wydatki ogółem [PLN]</t>
  </si>
  <si>
    <t>Wydatki kwalifikowalne [PLN]</t>
  </si>
  <si>
    <t>Wkład UE [PLN]</t>
  </si>
  <si>
    <t>Regionalny Program Operacyjny Województwa Podkarpackiego na lata 2014 – 2020</t>
  </si>
  <si>
    <t>RPO WPK.6.P.1</t>
  </si>
  <si>
    <t>RPO WPK.6.P.2</t>
  </si>
  <si>
    <t>RPO WPK.6.P.3</t>
  </si>
  <si>
    <t>RPO WPK.6.P.4</t>
  </si>
  <si>
    <t>Rozbudowa Kliniki Hematologii oraz Kliniki Nefrologii ze Stacją Dializ Klinicznego Szpitala Wojewódzkiego nr 1 im. F. Chopina w Rzeszowie</t>
  </si>
  <si>
    <t>RPO WPK.6.P.6</t>
  </si>
  <si>
    <t>Profilaktyka, diagnostyka i kompleksowe leczenie chorób układu oddechowego z chirurgicznym i chemicznym leczeniem nowotworów klatki piersiowej na oddziałach klinicznych oraz rehabilitacją</t>
  </si>
  <si>
    <t>https://www.funduszeeuropejskie.gov.pl/nabory/62-infrastruktura-ochrony-zdrowia-i-pomocy-spolecznej-621-infrastruktura-ochrony-zdrowia-1/</t>
  </si>
  <si>
    <t>WOJEWÓDZKI SZPITAL IM. ZOFII Z ZAMOYSKICH TARNOWSKIEJ W TARNOBRZEGU</t>
  </si>
  <si>
    <t>Poprawa dostępności do leczenia onkologicznego mieszkańców województwa podkarpackiego. Rozwój Centrum onkologicznego Wojewódzkiego Szpitala im. Zofii z Zamoyskich Tarnowskiej w Tarnobrzegu.</t>
  </si>
  <si>
    <t>31.03.2017</t>
  </si>
  <si>
    <t>30.08.2017</t>
  </si>
  <si>
    <t>https://www.funduszeeuropejskie.gov.pl/nabory/62-infrastruktura-ochrony-zdrowia-i-pomocy-spolecznej-621-infrastruktura-ochrony-zdrowia-2/</t>
  </si>
  <si>
    <t>WOJEWÓDZKI SZPITAL PODKARPACKI IM. JANA PAWŁA II W KROŚNIE</t>
  </si>
  <si>
    <t>Regionalne Centrum Południowego Podkarpacia Kobieta i Dziecko - wysokospecjalistyczna opieka zdrowotna</t>
  </si>
  <si>
    <t>10.02.2017</t>
  </si>
  <si>
    <t>28.04.2017</t>
  </si>
  <si>
    <t>https://www.funduszeeuropejskie.gov.pl/nabory/621-infrastruktura-ochrony-zdrowia-tryb-pozakonkursowy-rppk060201-iz00-18-00417/</t>
  </si>
  <si>
    <t>WOJEWÓDZKI SZPITAL IM ŚW OJCA PIO W PRZEMYŚLU</t>
  </si>
  <si>
    <t>Koordynowana opieka kardiologiczna w Szpitalu Wojewódzkim im. Św. Ojca Pio w Przemyślu</t>
  </si>
  <si>
    <t>28.07.2017</t>
  </si>
  <si>
    <t>https://www.funduszeeuropejskie.gov.pl/nabory/621-infrastruktura-ochrony-zdrowia-tryb-pozakonkursowy-nr-naboru-rppk060201-iz00-18-00517/</t>
  </si>
  <si>
    <t>KLINICZNY SZPITAL WOJEWÓDZKI NR 1 IM. FRYDERYKA CHOPINA W RZESZOWIE</t>
  </si>
  <si>
    <t>27.09.2017</t>
  </si>
  <si>
    <t>20.12.2018</t>
  </si>
  <si>
    <t>03.10.2018</t>
  </si>
  <si>
    <t>https://www.rpo.podkarpackie.pl/index.php/nabory-wnioskow/2042-6-2-infrastruktura-zdrowia-i-pomocy-spolecznej-tryb-pozakonkursowy-nr-naboru-rppk-06-02-01-iz-00-18-007-18</t>
  </si>
  <si>
    <t>29.06.2017</t>
  </si>
  <si>
    <t>30.05.2017</t>
  </si>
  <si>
    <t>RPO WPK.8.K.5</t>
  </si>
  <si>
    <t>RPO WPK.7.K.2</t>
  </si>
  <si>
    <t>RPO WPK.8.K.4</t>
  </si>
  <si>
    <t>RPO WPK.8.K.2</t>
  </si>
  <si>
    <t>RPO WPK.6.K.1</t>
  </si>
  <si>
    <t>RPO WPK.8.K.3</t>
  </si>
  <si>
    <t>RPO WPK.7.K.1</t>
  </si>
  <si>
    <t>T</t>
  </si>
  <si>
    <t>http://www.funduszeeuropejskie.gov.pl/nabory/83-zwiekszenie-dostepu-do-uslug-spolecznych-i-zdrowotnych-10/</t>
  </si>
  <si>
    <t>RPPK.08.03.00-IP.01-18-032/18</t>
  </si>
  <si>
    <t>http://www.funduszeeuropejskie.gov.pl/nabory/83-zwiekszenie-dostepu-do-uslug-spolecznych-i-zdrowotnych-7/</t>
  </si>
  <si>
    <t>RPPK.08.03.00-IP.01-18-029/18</t>
  </si>
  <si>
    <t>http://www.funduszeeuropejskie.gov.pl/nabory/83-zwiekszenie-dostepu-do-uslug-spolecznych-i-zdrowotnych-6/</t>
  </si>
  <si>
    <t>RPPK.08.03.00-IP.01-18-028/18</t>
  </si>
  <si>
    <t>http://www.funduszeeuropejskie.gov.pl/nabory/83-zwiekszenie-dostepu-do-uslug-spolecznych-i-zdrowotnych-5/</t>
  </si>
  <si>
    <t>RPPK.08.03.00-IP.01-18-027/18</t>
  </si>
  <si>
    <t>http://www.funduszeeuropejskie.gov.pl/nabory/83-zwiekszenie-dostepu-do-uslug-spolecznych-i-zdrowotnych-szkolenia-dla-opiekunow-osob-niesamodzielnych-tworzenie-ilub-funkcjonowanie-wypozyczalni-sprzetu-pielegnacyjnego-rehabilitacyjnego-i-wspomagajacego/</t>
  </si>
  <si>
    <t>RPPK.08.03.00-IP.01-18-013/16</t>
  </si>
  <si>
    <t>http://www.funduszeeuropejskie.gov.pl/nabory/76-programy-profilaktyczne-i-zdrowotne-w-regionie-2/</t>
  </si>
  <si>
    <t>RPPK.07.06.00-IP.01-18-019/18</t>
  </si>
  <si>
    <t>http://www.funduszeeuropejskie.gov.pl/nabory/76-programy-profilaktyczne-i-zdrowotne-w-regionie-1/</t>
  </si>
  <si>
    <t>RPPK.07.06.00-IP.01-18-012/17</t>
  </si>
  <si>
    <t>http://www.funduszeeuropejskie.gov.pl/nabory/62-infrastruktura-ochrony-zdrowia-i-pomocy-spolecznej-621-infrastruktura-ochrony-zdrowia/</t>
  </si>
  <si>
    <t>RPPK.06.02.01-IZ.00-18-001/16</t>
  </si>
  <si>
    <t>Wkład UE w ramach zawartych umów o dofinansowanie</t>
  </si>
  <si>
    <t>Wydatki kwalifikowalne w ramach zawartych umów o dofinansownie</t>
  </si>
  <si>
    <t>Wydatki ogółem w ramach zawartych umów o dofinansowanie</t>
  </si>
  <si>
    <t>Liczba umów o dofinansowanie zawartych od uruchomienia programu (nie wliczając rozwiązanych umów)</t>
  </si>
  <si>
    <t>Jeżeli w kolumnie 7 wskazano NIE  - czy wyodrębniono odrębą alokację w ramach naboru na obszar zdrowia? Jeśli tak proszę podać:
- budżet naboru -UE
- budżet naboru - wkład krajowy
budżet naboru - ogółem</t>
  </si>
  <si>
    <t>Czy nabór poświęcony tylko obszarowi zdrowie? [T/N]</t>
  </si>
  <si>
    <t>Budżet naboru 
ogółem</t>
  </si>
  <si>
    <t>Budżet naboru 
wkład krajowy</t>
  </si>
  <si>
    <t>Budżet naboru 
UE</t>
  </si>
  <si>
    <t>Link do naboru - na stronie www.funduszeeuropejskie.gov.pl</t>
  </si>
  <si>
    <t>Numer naboru z 
SL 2014</t>
  </si>
  <si>
    <t>RPPK.06.02.01-18-0022/17-03</t>
  </si>
  <si>
    <t>RPPK.06.02.01-18-0001/17-04</t>
  </si>
  <si>
    <t>Wykaz projektów pozakonkursowych realizowanych w ramach RPO dotyczących obszaru zdrowia.</t>
  </si>
  <si>
    <t>RPO WPK.6.P.5</t>
  </si>
  <si>
    <t>2c</t>
  </si>
  <si>
    <t>RPPK.02.01.00</t>
  </si>
  <si>
    <t>Podniesienie efektywności i dostępności e-usług</t>
  </si>
  <si>
    <t>9iv</t>
  </si>
  <si>
    <t>112</t>
  </si>
  <si>
    <t>*** RPPK.08.03.00 - Brak poddziałania ***</t>
  </si>
  <si>
    <t>RPPK.08.03.00</t>
  </si>
  <si>
    <t>Zwiększenie dostępu do usług społecznych i zdrowotnych</t>
  </si>
  <si>
    <t>8vi</t>
  </si>
  <si>
    <t>107</t>
  </si>
  <si>
    <t>*** RPPK.07.06.00 - Brak poddziałania ***</t>
  </si>
  <si>
    <t>RPPK.07.06.00</t>
  </si>
  <si>
    <t>Programy profilaktyczne i zdrowotne w regionie</t>
  </si>
  <si>
    <t>9a</t>
  </si>
  <si>
    <t>053</t>
  </si>
  <si>
    <t>Infrastruktura ochrony zdrowia</t>
  </si>
  <si>
    <t>RPPK.06.02.01</t>
  </si>
  <si>
    <t>Infrastruktura ochrony zdrowia i pomocy społecznej</t>
  </si>
  <si>
    <t>RPPK.06.02.00</t>
  </si>
  <si>
    <t>Krajowe środki prywatne [euro]</t>
  </si>
  <si>
    <t>Ogółem</t>
  </si>
  <si>
    <t>Nr priorytetu inwestycyjnego</t>
  </si>
  <si>
    <t>Kategoria interwencji</t>
  </si>
  <si>
    <t>Poddziałanie - nazwa</t>
  </si>
  <si>
    <t>Poddziałanie - kod</t>
  </si>
  <si>
    <t>Działanie - nazwa</t>
  </si>
  <si>
    <t>Działanie - kod</t>
  </si>
  <si>
    <t>14 = [7+8+9+13]</t>
  </si>
  <si>
    <t>9 = [10+11+12]</t>
  </si>
  <si>
    <t>Miejsce na komentarz (m.in. w zakresie ewentualnych zmian alokacji przy okazji zmian w RPO itp.)</t>
  </si>
  <si>
    <t>Krajowe środki publiczne [euro]</t>
  </si>
  <si>
    <t>Wsparcie UE [euro]</t>
  </si>
  <si>
    <t>Kwoty należy podać razem z rezerwą wykonania</t>
  </si>
  <si>
    <t>Nazwa Programu:</t>
  </si>
  <si>
    <t>081</t>
  </si>
  <si>
    <t>Finansowanie ogółem [euro] 
Zgodnie z planami IP/IZ środki dedykowane wyłącznie obszarowi zdrowie 
- finansowanie ogółem [euro]</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</si>
  <si>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</si>
  <si>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</si>
  <si>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</si>
  <si>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r>
      <t>Zgodnie z planami IP/IZ środki dedykowane wyłącznie obszarowi zdrowie 
-</t>
    </r>
    <r>
      <rPr>
        <b/>
        <sz val="14"/>
        <color theme="1"/>
        <rFont val="Calibri"/>
        <family val="2"/>
        <charset val="238"/>
        <scheme val="minor"/>
      </rPr>
      <t xml:space="preserve"> </t>
    </r>
    <r>
      <rPr>
        <sz val="9"/>
        <color theme="1"/>
        <rFont val="Arial"/>
        <family val="2"/>
        <charset val="238"/>
      </rPr>
      <t>budżet jst [euro]</t>
    </r>
  </si>
  <si>
    <t>Zgodnie z planami IP/IZ środki dedykowane wyłącznie obszarowi zdrowie 
- inne [euro]</t>
  </si>
  <si>
    <t>Tabela 1: Alokacja w ramach  Regionalnego Programu Operacyjnego Województwa Podkarpackiego na lata 2014 - 2020 przeznaczona na obszar zdrowie</t>
  </si>
  <si>
    <t>Tabela 3. Wykaz naborów konkursowych realizowanych w ramach RPO dotyczących obszaru zdrowia.</t>
  </si>
  <si>
    <t>https://rpo.podkarpackie.pl/index.php/nabory-wnioskow/2194-6-2-1-infrastruktura-ochrony-zdrowia-nr-naboru-rppk-06-02-01-iz-00-18-008-19</t>
  </si>
  <si>
    <t>KLINICZNY SZPITAL WOJEWÓDZKI NR 2 IM. ŚW. JADWIGI KRÓLOWEJ W RZESZOWIE</t>
  </si>
  <si>
    <t>Poprawa jakości i dostępności do świadczeń medycznych w Klinicznym Szpitalu Wojewódzkim nr 2 im. św. Jadwigi Królowej w Rzeszowie.</t>
  </si>
  <si>
    <t>29.11.2019</t>
  </si>
  <si>
    <t>26.03.2019</t>
  </si>
  <si>
    <t xml:space="preserve">RPO WPK.8.K.4
</t>
  </si>
  <si>
    <t>RPPK.08.03.00-IP.01-18-039/19</t>
  </si>
  <si>
    <t>http://www.funduszeeuropejskie.gov.pl/nabory/83-zwiekszenie-dostepu-do-uslug-spolecznych-i-zdrowotnych-13/</t>
  </si>
  <si>
    <t>RPPK.02.01.00-IZ.00-18-003/19</t>
  </si>
  <si>
    <t>http://www.funduszeeuropejskie.gov.pl/nabory/21-podniesienie-efektywnosci-i-dostepnosci-e-uslug-nr-naboru-rppk020100-iz00-18-00319/</t>
  </si>
  <si>
    <t>RPPK.08.03.00-IP.01-18-040/19</t>
  </si>
  <si>
    <t>http://www.funduszeeuropejskie.gov.pl/nabory/83-zwiekszenie-dostepu-do-uslug-spolecznych-i-zdrowotnych-14/</t>
  </si>
  <si>
    <t xml:space="preserve">RPPK.08.03.00-IP.01-18-041/19 </t>
  </si>
  <si>
    <t>http://www.funduszeeuropejskie.gov.pl/nabory/83-zwiekszenie-dostepu-do-uslug-spolecznych-i-zdrowotnych-15/</t>
  </si>
  <si>
    <t>RPPK.08.03.00-IP.01-18-048/19</t>
  </si>
  <si>
    <t>http://www.funduszeeuropejskie.gov.pl/nabory/83-zwiekszenie-dostepu-do-uslug-spolecznych-i-zdrowotnych-17/</t>
  </si>
  <si>
    <t>Tryb obiegowy</t>
  </si>
  <si>
    <t>51/2019/O</t>
  </si>
  <si>
    <t>IV kwartał 2019</t>
  </si>
  <si>
    <t>Wsparcie w województwie podkarpackim rozwoju e-usług w ochronie zdrowia dostępnych w ramach Podkarpackiego Systemu Informacji Medycznej (PSIM)</t>
  </si>
  <si>
    <t>Narzędzie 26, Narzędzie 27</t>
  </si>
  <si>
    <t>K</t>
  </si>
  <si>
    <t>RPO WPK.2.K.2</t>
  </si>
  <si>
    <t>PI 2c</t>
  </si>
  <si>
    <t>XXII posiedzenie KS</t>
  </si>
  <si>
    <t>47/2019/XXII</t>
  </si>
  <si>
    <t xml:space="preserve">Zwiększenie dostępności usług ochrony zdrowia psychicznego </t>
  </si>
  <si>
    <t>Narzędzie 18</t>
  </si>
  <si>
    <t>RPO WPK.8.K.6</t>
  </si>
  <si>
    <t>PI 9iv</t>
  </si>
  <si>
    <t>XX posiedzenie KS</t>
  </si>
  <si>
    <t>17/2019/XX</t>
  </si>
  <si>
    <t>III kwartał 2019</t>
  </si>
  <si>
    <t xml:space="preserve">Program Wczesnego Wykrywania Wad Rozwojowych „Zacznijmy razem podróż do bardziej przyjaznego i włączającego świata” </t>
  </si>
  <si>
    <t>Narzędzie 19</t>
  </si>
  <si>
    <t>RPO WPK.8.K.1</t>
  </si>
  <si>
    <t>tryb obiegowy</t>
  </si>
  <si>
    <t>5/2019/O</t>
  </si>
  <si>
    <t>I kwartał 2019</t>
  </si>
  <si>
    <t>RPO WPK.2.K.1</t>
  </si>
  <si>
    <t>XIX posiedzenie KS</t>
  </si>
  <si>
    <t>66/2018/XIX</t>
  </si>
  <si>
    <t>Poprawa jakości i dostępności do świadczeń medycznych w  Klinicznym  Szpitalu Wojewódzkim  Nr 2 im. Św. Jadwigi Królowej w Rzeszowie</t>
  </si>
  <si>
    <t>Narzędzie 13, Narzędzie 14, Narzędzie 16</t>
  </si>
  <si>
    <t>P</t>
  </si>
  <si>
    <t>PI 9a</t>
  </si>
  <si>
    <t>59/2018/O</t>
  </si>
  <si>
    <t>IV kwartał 2018</t>
  </si>
  <si>
    <t>Szkolenia z zakresu opieki i rehabilitacji osób sprawujących opiekę nad osobami niesamodzielnymi, zależnymi (rodziny, opiekunowie prawni) oraz tworzenie i/lub funkcjonowanie wypożyczalni sprzętu pielęgnacyjnego, rehabilitacyjnego i wspomagającego w połączeniu z nauką ich obsługi i doradztwem w zakresie jego wykorzystania w celu tworzenia warunków do opieki domowej.</t>
  </si>
  <si>
    <t>XVIII posiedzenie KS</t>
  </si>
  <si>
    <t>51/2018/XVIII</t>
  </si>
  <si>
    <t>Narzędzie 13</t>
  </si>
  <si>
    <t>Wsparcie realizacji w województwie podkarpackim programów profilaktycznych raka piersi, raka szyjki macicy, raka jelita grubego.</t>
  </si>
  <si>
    <t>Narzędzie 5</t>
  </si>
  <si>
    <t>PI 8vi</t>
  </si>
  <si>
    <t>XV posiedzenie KS</t>
  </si>
  <si>
    <t>74/2017/XV</t>
  </si>
  <si>
    <t>II kwartał 2018</t>
  </si>
  <si>
    <t>Zapewnienie dostępu do opieki nad osobami starszymi i niesamodzielnymi zgodnie z dokumentem "Dzienny dom opieki medycznej – organizacja i zadania".</t>
  </si>
  <si>
    <t>Program wsparcia psychoprofilaktycznego i pielęgnacyjnego kobiet w ciąży i młodych matek oraz rodziców zagrożonych ubóstwem lub wykluczeniem społecznym.</t>
  </si>
  <si>
    <t>46/2017/O</t>
  </si>
  <si>
    <t xml:space="preserve"> I kwartał 2017 </t>
  </si>
  <si>
    <t>XI posiedzenie KS</t>
  </si>
  <si>
    <t>84/2016</t>
  </si>
  <si>
    <t>Regionalne Centrum Południowego Podkarpacia „Kobieta i Dziecko” – wysokospecjalistyczna opieka zdrowotna</t>
  </si>
  <si>
    <t>Narzędzie 16</t>
  </si>
  <si>
    <t>Poprawa dostępności do leczenia onkologicznego mieszkańców województwa podkarpackiego. Rozwój Centrum Onkologicznego Wojewódzkiego Szpitala im. Zofii z Zamoyskich Tarnowskiej w Tarnobrzegu.</t>
  </si>
  <si>
    <t>Koordynowana opieka kardiologiczna w Szpitalu Wojewódzkim im św. Ojca Pio w Przemyślu</t>
  </si>
  <si>
    <t>73/2016</t>
  </si>
  <si>
    <t xml:space="preserve"> IV kwartał 2016 </t>
  </si>
  <si>
    <t>Inwestycje w infrastrukturę ochrony zdrowia w województwie.</t>
  </si>
  <si>
    <t>Narzędzie 13_x000D_, Narzędzie 14_x000D_, Narzędzie 16_x000D_, Narzędzie 17</t>
  </si>
  <si>
    <t>VIII posiedzenie KS</t>
  </si>
  <si>
    <t>48/2016</t>
  </si>
  <si>
    <t>III kwartał 2016</t>
  </si>
  <si>
    <t>VII posiedzenie KS</t>
  </si>
  <si>
    <t>38/2016</t>
  </si>
  <si>
    <t>Rok, którego roku dot. PD</t>
  </si>
  <si>
    <t>Posiedzenie KS</t>
  </si>
  <si>
    <t>Uchwała KS</t>
  </si>
  <si>
    <t>Planowany termin ogłoszenia konkursu/ złożenia wniosku o dofinansowanie dla projektu pozakonkursowego</t>
  </si>
  <si>
    <t>wkład krajowy [PLN]</t>
  </si>
  <si>
    <t xml:space="preserve"> wkład UE [PLN]</t>
  </si>
  <si>
    <t>Przedmiot konkursu/ Tytuł projektu pozakonkursowego</t>
  </si>
  <si>
    <t>Nr narzędzia w Policy Paper</t>
  </si>
  <si>
    <t>konkurs/pozakonkursowy</t>
  </si>
  <si>
    <t>Nr konkursu w PD/
Nr projektu pozakonkursowego  w PD</t>
  </si>
  <si>
    <t>Nr Priorytetu Inwestycyjnego</t>
  </si>
  <si>
    <t>Tabela 2. Działania uzgodnione w Planie działań dla obszaru zdrowie w ramach Regionalnego Programu Operacyjnego</t>
  </si>
  <si>
    <t xml:space="preserve">RPPK.02.01.00-IZ.00-18-004/20 </t>
  </si>
  <si>
    <t>http://www.funduszeeuropejskie.gov.pl/nabory/21-podniesienie-efektywnosci-i-dostepnosci-e-uslug-2/</t>
  </si>
  <si>
    <t>RPPK.06.02.01-18-0002/18-02</t>
  </si>
  <si>
    <t>RPPK.06.02.01-18-0021/17-05</t>
  </si>
  <si>
    <r>
      <t xml:space="preserve">IZ RPO WP planuje zwiększenie alokacji środków w poddziałaniu 6.2.1 </t>
    </r>
    <r>
      <rPr>
        <i/>
        <sz val="9"/>
        <rFont val="Arial"/>
        <family val="2"/>
        <charset val="238"/>
      </rPr>
      <t xml:space="preserve">Infrastruktura ochrony zdrowia </t>
    </r>
    <r>
      <rPr>
        <sz val="9"/>
        <rFont val="Arial"/>
        <family val="2"/>
        <charset val="238"/>
      </rPr>
      <t xml:space="preserve">(PI 9a) o kwotę </t>
    </r>
    <r>
      <rPr>
        <b/>
        <sz val="9"/>
        <rFont val="Arial"/>
        <family val="2"/>
        <charset val="238"/>
      </rPr>
      <t>1,9</t>
    </r>
    <r>
      <rPr>
        <sz val="9"/>
        <rFont val="Arial"/>
        <family val="2"/>
        <charset val="238"/>
      </rPr>
      <t xml:space="preserve"> </t>
    </r>
    <r>
      <rPr>
        <b/>
        <sz val="9"/>
        <rFont val="Arial"/>
        <family val="2"/>
        <charset val="238"/>
      </rPr>
      <t>mln euro</t>
    </r>
    <r>
      <rPr>
        <sz val="9"/>
        <rFont val="Arial"/>
        <family val="2"/>
        <charset val="238"/>
      </rPr>
      <t xml:space="preserve">, która  zostanie przeniesiona z poddziałania 6.2.2 </t>
    </r>
    <r>
      <rPr>
        <i/>
        <sz val="9"/>
        <rFont val="Arial"/>
        <family val="2"/>
        <charset val="238"/>
      </rPr>
      <t>Infrastruktua pomocy społecznej</t>
    </r>
    <r>
      <rPr>
        <sz val="9"/>
        <rFont val="Arial"/>
        <family val="2"/>
        <charset val="238"/>
      </rPr>
      <t xml:space="preserve"> (PI 9a) - przeniesienie kwoty </t>
    </r>
    <r>
      <rPr>
        <b/>
        <sz val="9"/>
        <rFont val="Arial"/>
        <family val="2"/>
        <charset val="238"/>
      </rPr>
      <t>1,9 mln euro</t>
    </r>
    <r>
      <rPr>
        <sz val="9"/>
        <rFont val="Arial"/>
        <family val="2"/>
        <charset val="238"/>
      </rPr>
      <t xml:space="preserve"> z kategorii interwencji </t>
    </r>
    <r>
      <rPr>
        <b/>
        <sz val="9"/>
        <rFont val="Arial"/>
        <family val="2"/>
        <charset val="238"/>
      </rPr>
      <t xml:space="preserve">055 </t>
    </r>
    <r>
      <rPr>
        <sz val="9"/>
        <rFont val="Arial"/>
        <family val="2"/>
        <charset val="238"/>
      </rPr>
      <t>do kategorii interwencji</t>
    </r>
    <r>
      <rPr>
        <b/>
        <sz val="9"/>
        <rFont val="Arial"/>
        <family val="2"/>
        <charset val="238"/>
      </rPr>
      <t xml:space="preserve"> 053.</t>
    </r>
  </si>
  <si>
    <r>
      <t xml:space="preserve">Z działania 7.6 </t>
    </r>
    <r>
      <rPr>
        <i/>
        <sz val="9"/>
        <rFont val="Arial"/>
        <family val="2"/>
        <charset val="238"/>
      </rPr>
      <t xml:space="preserve">Programy profilaktyczne i zdrowotne w regionie </t>
    </r>
    <r>
      <rPr>
        <sz val="9"/>
        <rFont val="Arial"/>
        <family val="2"/>
        <charset val="238"/>
      </rPr>
      <t xml:space="preserve">(PI 8vi) planowane jest przesunięcie środków w wysokości </t>
    </r>
    <r>
      <rPr>
        <b/>
        <sz val="9"/>
        <rFont val="Arial"/>
        <family val="2"/>
        <charset val="238"/>
      </rPr>
      <t>366 271 euro</t>
    </r>
    <r>
      <rPr>
        <sz val="9"/>
        <rFont val="Arial"/>
        <family val="2"/>
        <charset val="238"/>
      </rPr>
      <t xml:space="preserve"> do działania 7.4</t>
    </r>
    <r>
      <rPr>
        <i/>
        <sz val="9"/>
        <rFont val="Arial"/>
        <family val="2"/>
        <charset val="238"/>
      </rPr>
      <t xml:space="preserve"> Rozwój opieki żłobkowej w regionie</t>
    </r>
    <r>
      <rPr>
        <sz val="9"/>
        <rFont val="Arial"/>
        <family val="2"/>
        <charset val="238"/>
      </rPr>
      <t xml:space="preserve"> (PI 8iv) - przeniesienie kwoty </t>
    </r>
    <r>
      <rPr>
        <b/>
        <sz val="9"/>
        <rFont val="Arial"/>
        <family val="2"/>
        <charset val="238"/>
      </rPr>
      <t>366 271 euro</t>
    </r>
    <r>
      <rPr>
        <sz val="9"/>
        <rFont val="Arial"/>
        <family val="2"/>
        <charset val="238"/>
      </rPr>
      <t xml:space="preserve"> z kategorii interwencji </t>
    </r>
    <r>
      <rPr>
        <b/>
        <sz val="9"/>
        <rFont val="Arial"/>
        <family val="2"/>
        <charset val="238"/>
      </rPr>
      <t xml:space="preserve">107 </t>
    </r>
    <r>
      <rPr>
        <sz val="9"/>
        <rFont val="Arial"/>
        <family val="2"/>
        <charset val="238"/>
      </rPr>
      <t xml:space="preserve">do kategorii interwencji </t>
    </r>
    <r>
      <rPr>
        <b/>
        <sz val="9"/>
        <rFont val="Arial"/>
        <family val="2"/>
        <charset val="238"/>
      </rPr>
      <t>105.</t>
    </r>
  </si>
  <si>
    <r>
      <t xml:space="preserve">IZ RPO WP planuje zwiększenie alokacji środków w działaniu 8.3 </t>
    </r>
    <r>
      <rPr>
        <i/>
        <sz val="9"/>
        <rFont val="Arial"/>
        <family val="2"/>
        <charset val="238"/>
      </rPr>
      <t xml:space="preserve">Zwiększenie dostępu do usług społecznych i zdrowotnych </t>
    </r>
    <r>
      <rPr>
        <sz val="9"/>
        <rFont val="Arial"/>
        <family val="2"/>
        <charset val="238"/>
      </rPr>
      <t xml:space="preserve">(PI 9iv) o kwotę 
</t>
    </r>
    <r>
      <rPr>
        <b/>
        <sz val="9"/>
        <rFont val="Arial"/>
        <family val="2"/>
        <charset val="238"/>
      </rPr>
      <t>2 739 163 euro</t>
    </r>
    <r>
      <rPr>
        <sz val="9"/>
        <rFont val="Arial"/>
        <family val="2"/>
        <charset val="238"/>
      </rPr>
      <t xml:space="preserve">, która  zostanie przeniesiona z działania 8.5 </t>
    </r>
    <r>
      <rPr>
        <i/>
        <sz val="9"/>
        <rFont val="Arial"/>
        <family val="2"/>
        <charset val="238"/>
      </rPr>
      <t>Wspieranie rozwoju sektora ekonomii społecznej w regionie</t>
    </r>
    <r>
      <rPr>
        <sz val="9"/>
        <rFont val="Arial"/>
        <family val="2"/>
        <charset val="238"/>
      </rPr>
      <t xml:space="preserve"> (PI 9v) - przeniesienie kwoty</t>
    </r>
    <r>
      <rPr>
        <b/>
        <sz val="9"/>
        <rFont val="Arial"/>
        <family val="2"/>
        <charset val="238"/>
      </rPr>
      <t xml:space="preserve"> 
2 739 163 euro</t>
    </r>
    <r>
      <rPr>
        <sz val="9"/>
        <rFont val="Arial"/>
        <family val="2"/>
        <charset val="238"/>
      </rPr>
      <t xml:space="preserve"> z kategorii interwencji </t>
    </r>
    <r>
      <rPr>
        <b/>
        <sz val="9"/>
        <rFont val="Arial"/>
        <family val="2"/>
        <charset val="238"/>
      </rPr>
      <t xml:space="preserve">113 </t>
    </r>
    <r>
      <rPr>
        <sz val="9"/>
        <rFont val="Arial"/>
        <family val="2"/>
        <charset val="238"/>
      </rPr>
      <t>do kategorii interwencji</t>
    </r>
    <r>
      <rPr>
        <b/>
        <sz val="9"/>
        <rFont val="Arial"/>
        <family val="2"/>
        <charset val="238"/>
      </rPr>
      <t xml:space="preserve"> 112.</t>
    </r>
  </si>
  <si>
    <r>
      <t xml:space="preserve">IZ RPO WP planuje przenieść z działania 2.1 </t>
    </r>
    <r>
      <rPr>
        <i/>
        <sz val="9"/>
        <rFont val="Arial"/>
        <family val="2"/>
        <charset val="238"/>
      </rPr>
      <t>Podniesienie efektywności i dostępności e-usług</t>
    </r>
    <r>
      <rPr>
        <sz val="9"/>
        <rFont val="Arial"/>
        <family val="2"/>
        <charset val="238"/>
      </rPr>
      <t xml:space="preserve"> (PI 2c) środki w wysokości</t>
    </r>
    <r>
      <rPr>
        <b/>
        <sz val="9"/>
        <rFont val="Arial"/>
        <family val="2"/>
        <charset val="238"/>
      </rPr>
      <t xml:space="preserve"> 4 862 353 euro</t>
    </r>
    <r>
      <rPr>
        <sz val="9"/>
        <rFont val="Arial"/>
        <family val="2"/>
        <charset val="238"/>
      </rPr>
      <t xml:space="preserve"> z kategorii interwencji</t>
    </r>
    <r>
      <rPr>
        <b/>
        <sz val="9"/>
        <rFont val="Arial"/>
        <family val="2"/>
        <charset val="238"/>
      </rPr>
      <t xml:space="preserve"> 081</t>
    </r>
    <r>
      <rPr>
        <sz val="9"/>
        <rFont val="Arial"/>
        <family val="2"/>
        <charset val="238"/>
      </rPr>
      <t>, w tym:</t>
    </r>
    <r>
      <rPr>
        <b/>
        <sz val="9"/>
        <rFont val="Arial"/>
        <family val="2"/>
        <charset val="238"/>
      </rPr>
      <t xml:space="preserve">
</t>
    </r>
    <r>
      <rPr>
        <sz val="9"/>
        <rFont val="Arial"/>
        <family val="2"/>
        <charset val="238"/>
      </rPr>
      <t>- kwotę</t>
    </r>
    <r>
      <rPr>
        <b/>
        <sz val="9"/>
        <rFont val="Arial"/>
        <family val="2"/>
        <charset val="238"/>
      </rPr>
      <t xml:space="preserve"> 2 301 146 euro</t>
    </r>
    <r>
      <rPr>
        <sz val="9"/>
        <rFont val="Arial"/>
        <family val="2"/>
        <charset val="238"/>
      </rPr>
      <t xml:space="preserve"> do poddziałania 4.3.2 </t>
    </r>
    <r>
      <rPr>
        <i/>
        <sz val="9"/>
        <rFont val="Arial"/>
        <family val="2"/>
        <charset val="238"/>
      </rPr>
      <t>Zaopatrzenie w wodę</t>
    </r>
    <r>
      <rPr>
        <b/>
        <sz val="9"/>
        <rFont val="Arial"/>
        <family val="2"/>
        <charset val="238"/>
      </rPr>
      <t xml:space="preserve"> </t>
    </r>
    <r>
      <rPr>
        <sz val="9"/>
        <rFont val="Arial"/>
        <family val="2"/>
        <charset val="238"/>
      </rPr>
      <t>(PI 6b), do kategorii interwencji</t>
    </r>
    <r>
      <rPr>
        <b/>
        <sz val="9"/>
        <rFont val="Arial"/>
        <family val="2"/>
        <charset val="238"/>
      </rPr>
      <t xml:space="preserve"> 020,
</t>
    </r>
    <r>
      <rPr>
        <sz val="9"/>
        <rFont val="Arial"/>
        <family val="2"/>
        <charset val="238"/>
      </rPr>
      <t xml:space="preserve">- kwotę </t>
    </r>
    <r>
      <rPr>
        <b/>
        <sz val="9"/>
        <rFont val="Arial"/>
        <family val="2"/>
        <charset val="238"/>
      </rPr>
      <t>2 561 207 euro</t>
    </r>
    <r>
      <rPr>
        <sz val="9"/>
        <rFont val="Arial"/>
        <family val="2"/>
        <charset val="238"/>
      </rPr>
      <t xml:space="preserve"> do działanie 4.4 </t>
    </r>
    <r>
      <rPr>
        <i/>
        <sz val="9"/>
        <rFont val="Arial"/>
        <family val="2"/>
        <charset val="238"/>
      </rPr>
      <t>Kultura</t>
    </r>
    <r>
      <rPr>
        <sz val="9"/>
        <rFont val="Arial"/>
        <family val="2"/>
        <charset val="238"/>
      </rPr>
      <t xml:space="preserve"> (PI 6c),</t>
    </r>
    <r>
      <rPr>
        <b/>
        <sz val="9"/>
        <rFont val="Arial"/>
        <family val="2"/>
        <charset val="238"/>
      </rPr>
      <t xml:space="preserve"> </t>
    </r>
    <r>
      <rPr>
        <sz val="9"/>
        <rFont val="Arial"/>
        <family val="2"/>
        <charset val="238"/>
      </rPr>
      <t>do kategorii interwencji</t>
    </r>
    <r>
      <rPr>
        <b/>
        <sz val="9"/>
        <rFont val="Arial"/>
        <family val="2"/>
        <charset val="238"/>
      </rPr>
      <t xml:space="preserve"> 094.</t>
    </r>
  </si>
  <si>
    <t>I kwartał 2021</t>
  </si>
  <si>
    <t>uchylono i przyjęto uchwałą 51/2018/XVIII, a następnie uchwałą 12/2021/XXV</t>
  </si>
  <si>
    <t>Uwagi</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</si>
  <si>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</si>
  <si>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</si>
  <si>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</si>
  <si>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</si>
  <si>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</si>
  <si>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</si>
  <si>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</si>
  <si>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</si>
  <si>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</si>
  <si>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</si>
  <si>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</si>
  <si>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</si>
  <si>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</si>
  <si>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</si>
  <si>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</si>
  <si>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</si>
  <si>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</si>
  <si>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</si>
  <si>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</si>
  <si>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</si>
  <si>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</si>
  <si>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</si>
  <si>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w przygotowaniu</t>
  </si>
  <si>
    <t>Tak/Nie</t>
  </si>
  <si>
    <t>liczba respiratorów</t>
  </si>
  <si>
    <t>w trakcie realizacji</t>
  </si>
  <si>
    <t>zakończony</t>
  </si>
  <si>
    <t>Podkarpackie</t>
  </si>
  <si>
    <t>projekt pozakonkursowy</t>
  </si>
  <si>
    <t>Nie</t>
  </si>
  <si>
    <t>Województwo Podkarpackie</t>
  </si>
  <si>
    <t>Rzeszów</t>
  </si>
  <si>
    <t>Poprawa bezpieczeństwa epidemiologicznego na terenie województwa podkarpackiego w związku z pojawieniem się koronawirusa SARS-CoV-2</t>
  </si>
  <si>
    <t>Zakup aparatury medycznej i diagostycznej, zakup środków ochrony, prace remontowo-budowlane, zakup ambulansów medycznych i samochodów do transportu sanitarnego</t>
  </si>
  <si>
    <t>Tak</t>
  </si>
  <si>
    <t>Zespół Opieki Zdrowotnej W Dębicy</t>
  </si>
  <si>
    <t>Dębica</t>
  </si>
  <si>
    <t>Centrum Opieki Medycznej w Jarosławiu</t>
  </si>
  <si>
    <t>Jarosław</t>
  </si>
  <si>
    <t>Szpital Specjalistyczny w Jaśle</t>
  </si>
  <si>
    <t>Jasło</t>
  </si>
  <si>
    <t>Centrum Medyczne W Łańcucie sp. z o. o.</t>
  </si>
  <si>
    <t>Łańcut</t>
  </si>
  <si>
    <t>Szpital Specjalistyczny Im. Edmunda Biernackiego W Mielcu</t>
  </si>
  <si>
    <t>Mielec</t>
  </si>
  <si>
    <t>Wojewódzki Szpital im. Św. Ojca Pio w Przemyślu</t>
  </si>
  <si>
    <t>Przemyśl</t>
  </si>
  <si>
    <t>Sanok</t>
  </si>
  <si>
    <t>Samodzielne Publiczne Pogotowie Ratunkowe w Krośnie</t>
  </si>
  <si>
    <t>Krosno</t>
  </si>
  <si>
    <t>Powiatowa Stacja Pogotowia Ratunkowego Samodzielny Publiczny Zakład w Mielcu</t>
  </si>
  <si>
    <t>Wojewódzka Stacja Pogotowia Ratunkowego w Przemyślu Samodzielny Publiczny Zakład Opieki Zdrowotnej</t>
  </si>
  <si>
    <t>Wojewódzka Stacja Pogotowia Ratunkowego w Rzeszowie</t>
  </si>
  <si>
    <t>Bieszczadzkie Pogotowie Ratunkowe w Sanoku</t>
  </si>
  <si>
    <t>Kliniczny Szpital Wojewódzki nr 2 Im. Św.Jadwigi Królowej w Rzeszowie</t>
  </si>
  <si>
    <t>Samodzielny Publiczny Zespół Opieki Zdrowotnej nr 1 W Rzeszowie</t>
  </si>
  <si>
    <t>Wojewódzka Stacja Sanitarno-Epidemiologiczna w Rzeszowie</t>
  </si>
  <si>
    <t>Regionalne Centrum Krwiodawstwa i Krwiolecznictwa  w Rzeszowie</t>
  </si>
  <si>
    <t>Wojewódzki Szpital Podkarpacki im. Jana Pawła II w Krośnie</t>
  </si>
  <si>
    <t>Szpital Specjalistyczny w Brzozowie Podkarpacki Ośrodek Onkologiczny in. Ks. B. Markiewicza</t>
  </si>
  <si>
    <t>Brzozów</t>
  </si>
  <si>
    <t xml:space="preserve">Tabela 5. Wykaz działań na rzecz COVID-19 na podstawie informacji przekazanych do SKS </t>
  </si>
  <si>
    <t xml:space="preserve">Wszystkie działania realizowane w ramach projektu zostały uzgodnione  z Wojewodą Podkarpackim i Podkarpackim Państwowym Inspektorem Sanitarnym w ramach powołanego Komitetu Sterującego Projektu.
Partnerami w projekcie są podmioty lecznicze znajdujące się w Wykazie podmiotów udzielających świadczeń opieki zdrowotnej, w tym transportu sanitarnego, w związku z przeciwdziałaniem COVID-19, o którym mowa w Obwieszczeniu Wojewody Podkarpackiego nr 3 z dnia 23 marca 2020 r. z póżn. zm. oraz podmioty wskazane przez UM.  W grudniu 2020 roku złożono wniosek o rozszerzenie zakresu rzeczowego projektu o wartość 7 105 966,66 zł dofinansowania ze srodków UE. W grudniu 2020 roku złożono wniosek o rozszerzenie zakresu rzeczowego projektu o wartość 7 105 966,66 zł dofinansowania ze środków UE. W kolumnie 14 oraz 16 wskazana kwota uwzględnia przedmiotowe rozszerzenie zakresu rzeczowego projektu (27 112 393,94 zł + 7 105 966,66 zł).
</t>
  </si>
  <si>
    <t>Dane wg stanu na 31.12.2020 r. Proszę o weryfikację informacji</t>
  </si>
  <si>
    <t xml:space="preserve">Tabela 6: Wybrane efekty działań </t>
  </si>
  <si>
    <t>Zakres</t>
  </si>
  <si>
    <t xml:space="preserve">Liczba utworzonych DDOM </t>
  </si>
  <si>
    <t>Tabela 7: Ewaluacje w ochronie zdrowia</t>
  </si>
  <si>
    <t>Jeżeli tak proszę o krótką informację o wynikach ewaluacji</t>
  </si>
  <si>
    <t>Liczba</t>
  </si>
  <si>
    <t>Liczba projektów infrastrukturalnych, w ramach których skierowano wsparcie do podstawowej opieki zdrowotnej</t>
  </si>
  <si>
    <t>Wartość umów dla projektów infrastrukturalnych, w ramach których skierowano wsparcie do podstawowej opieki zdrowotnej</t>
  </si>
  <si>
    <t>Liczba projektów infrastrukturalnych, w ramach których skierowano wsparcie do ambulatoryjnej opieki zdrowotnej</t>
  </si>
  <si>
    <t>Wartość umów dla projektów infrastrukturalnych, w ramach których skierowano wsparcie do ambulatoryjnej opieki zdrowotnej</t>
  </si>
  <si>
    <t>Czy w 2020 r. realizowali Państwo ewaluację z zakresu ochrony zdrowia (w całości lub częściowo poświęconej wsparciu ze środków UE ochrony zdrowia)?</t>
  </si>
  <si>
    <t xml:space="preserve">Proszę o weryfykacją informacji. Nowe / zmienione informacje w stosunku do sprawozdania za 2019 r. zaznaczono kolorem żółtym. Tabela dotyczy PD przyjętych do końca 2020 r. i ujmuje również zgłoszone zmiany z wykorzystaniem formularza zmian. </t>
  </si>
  <si>
    <t xml:space="preserve">Proszę o podanie alokacji na poszczególne działania / poddziałania wg stanu na 31.12.2020 r. Proszę o wskazanie odpowiednio wkładu UE (EFS/EFRR), krajowego wkładu publicznego (w podziale na środki budżetu państwa, JST i inne) oraz środków prywatnych. </t>
  </si>
  <si>
    <t>Samodzielny Publiczny Zespół Opieki Zdrowotnej w Sanoku</t>
  </si>
  <si>
    <r>
      <t>RPPK.06.02.01-18-0023/17-</t>
    </r>
    <r>
      <rPr>
        <sz val="9"/>
        <color rgb="FFFF0000"/>
        <rFont val="Arial"/>
        <family val="2"/>
        <charset val="238"/>
      </rPr>
      <t>04</t>
    </r>
  </si>
  <si>
    <t>Samodzielny Publiczny Zespół Opieki Zdrowotnej
w Sanoku</t>
  </si>
  <si>
    <t>Do przeliczenia wartości na euro zastosowano kurs euro z grudnia 2020 tj. 4,4907</t>
  </si>
  <si>
    <t xml:space="preserve">W ramach programu RPO WP 2014-2020 w OP VIII nie wydzielono odrębnej alokacji dot. obszaru zdrowia, w związku z czym w podanych informacjach uwzględniono kwoty wynikające z alokacji ogłoszonych naborów. Kwoty te pomniejszono o wartości naborów, które wskutek nierozstrzygnięcia lub niewyczerpania alokacji zostały powtórzone, </t>
  </si>
  <si>
    <t>Wartość wsparcia określona w wierszu nr 15, 17 i 19 dotyczy dofinansowania ze środków EFRR i Budźetu Państwa. Ponadto wśród projektów realizowanych w ramach RPO WP na lata 2014-2020 6 projetów otrzymało wsparcie zarówno w ramach opieki POZ jak i AOZ. W związku z tym w wierszu 15 i w wierszu 17 ujęto jednocześnie wartość wsparcia odnoszącą się do tych samych umów o dofinansowanie. Podobnie w przypadku umów dotyczących  opieki szpitalnej (wiersz 19), wskazana wartość zawiera wsparcie dla ambulatoryjnej opieki zdrowotnej.</t>
  </si>
  <si>
    <t>Wartość umów dla projektów infrastrukturalnych, w ramach których skierowano wsparcie do opieki szpitalnej</t>
  </si>
  <si>
    <t>Liczba projektów infrastrukturalnych (umów), w ramach których skierowano wsparcie do opieki szpitalnej</t>
  </si>
  <si>
    <r>
      <t>Zgodnie z planami IP/IZ środki dedykowane wyłącznie obszarowi zdrowie 
-</t>
    </r>
    <r>
      <rPr>
        <b/>
        <sz val="14"/>
        <rFont val="Calibri"/>
        <family val="2"/>
        <charset val="238"/>
        <scheme val="minor"/>
      </rPr>
      <t xml:space="preserve"> </t>
    </r>
    <r>
      <rPr>
        <sz val="9"/>
        <rFont val="Arial"/>
        <family val="2"/>
        <charset val="238"/>
      </rPr>
      <t>budżet jst [euro]</t>
    </r>
  </si>
  <si>
    <r>
      <rPr>
        <i/>
        <sz val="9"/>
        <rFont val="Arial"/>
        <family val="2"/>
        <charset val="238"/>
      </rPr>
      <t xml:space="preserve">IZ RPO WP planuje zwiększenie alokacji środków UE w poddziałaniu 6.2.1  Infrastruktura ochrony zdrowia  (PI 9a) o kwote </t>
    </r>
    <r>
      <rPr>
        <b/>
        <sz val="9"/>
        <rFont val="Arial"/>
        <family val="2"/>
        <charset val="238"/>
      </rPr>
      <t>957 100 euro</t>
    </r>
    <r>
      <rPr>
        <b/>
        <i/>
        <sz val="9"/>
        <rFont val="Arial"/>
        <family val="2"/>
        <charset val="238"/>
      </rPr>
      <t xml:space="preserve">, </t>
    </r>
    <r>
      <rPr>
        <sz val="9"/>
        <rFont val="Arial"/>
        <family val="2"/>
        <charset val="238"/>
      </rPr>
      <t xml:space="preserve">która zostanie przeniesiona z działania 6.5 </t>
    </r>
    <r>
      <rPr>
        <i/>
        <sz val="9"/>
        <rFont val="Arial"/>
        <family val="2"/>
        <charset val="238"/>
      </rPr>
      <t>Rewitalizacji przestrzeni regionalnej-ZIT. Środki te przeznaczone będą na walkę ze skutkami epidemii wywołanej wirusem SARS-CoV-2.</t>
    </r>
  </si>
  <si>
    <t>2018, 2021</t>
  </si>
  <si>
    <t xml:space="preserve">
--</t>
  </si>
  <si>
    <r>
      <t xml:space="preserve">
</t>
    </r>
    <r>
      <rPr>
        <sz val="9"/>
        <rFont val="Arial"/>
        <family val="2"/>
        <charset val="238"/>
      </rPr>
      <t>102 000 000,00</t>
    </r>
  </si>
  <si>
    <r>
      <t xml:space="preserve">
</t>
    </r>
    <r>
      <rPr>
        <sz val="9"/>
        <rFont val="Arial"/>
        <family val="2"/>
        <charset val="238"/>
      </rPr>
      <t>323 606 201,20</t>
    </r>
  </si>
  <si>
    <r>
      <t xml:space="preserve">
</t>
    </r>
    <r>
      <rPr>
        <sz val="9"/>
        <rFont val="Arial"/>
        <family val="2"/>
        <charset val="238"/>
      </rPr>
      <t>232 110 407,23</t>
    </r>
  </si>
  <si>
    <r>
      <t xml:space="preserve">
</t>
    </r>
    <r>
      <rPr>
        <sz val="9"/>
        <rFont val="Arial"/>
        <family val="2"/>
        <charset val="238"/>
      </rPr>
      <t>156 452 244,35</t>
    </r>
  </si>
  <si>
    <r>
      <t xml:space="preserve">
</t>
    </r>
    <r>
      <rPr>
        <sz val="9"/>
        <rFont val="Arial"/>
        <family val="2"/>
        <charset val="238"/>
      </rPr>
      <t>15 000 000,00</t>
    </r>
  </si>
  <si>
    <t xml:space="preserve">
- </t>
  </si>
  <si>
    <r>
      <t xml:space="preserve">
</t>
    </r>
    <r>
      <rPr>
        <sz val="9"/>
        <rFont val="Arial"/>
        <family val="2"/>
        <charset val="238"/>
      </rPr>
      <t>10 000 000,00</t>
    </r>
  </si>
  <si>
    <r>
      <t xml:space="preserve">
</t>
    </r>
    <r>
      <rPr>
        <sz val="9"/>
        <rFont val="Arial"/>
        <family val="2"/>
        <charset val="238"/>
      </rPr>
      <t>5</t>
    </r>
  </si>
  <si>
    <r>
      <t xml:space="preserve">
</t>
    </r>
    <r>
      <rPr>
        <sz val="9"/>
        <rFont val="Arial"/>
        <family val="2"/>
        <charset val="238"/>
      </rPr>
      <t>7 454 069,71</t>
    </r>
  </si>
  <si>
    <r>
      <t xml:space="preserve">
</t>
    </r>
    <r>
      <rPr>
        <sz val="9"/>
        <rFont val="Arial"/>
        <family val="2"/>
        <charset val="238"/>
      </rPr>
      <t>6 335 959,25</t>
    </r>
  </si>
  <si>
    <r>
      <t xml:space="preserve">
</t>
    </r>
    <r>
      <rPr>
        <sz val="9"/>
        <rFont val="Arial"/>
        <family val="2"/>
        <charset val="238"/>
      </rPr>
      <t>43 000 000,00</t>
    </r>
  </si>
  <si>
    <r>
      <t xml:space="preserve">
</t>
    </r>
    <r>
      <rPr>
        <sz val="9"/>
        <rFont val="Arial"/>
        <family val="2"/>
        <charset val="238"/>
      </rPr>
      <t>40 000 000,00</t>
    </r>
  </si>
  <si>
    <t>RPPK.06.02.01-18-0001/19-01</t>
  </si>
  <si>
    <r>
      <t xml:space="preserve">Projekty, w których beneficjentem był/ jest </t>
    </r>
    <r>
      <rPr>
        <b/>
        <strike/>
        <sz val="9"/>
        <rFont val="Arial"/>
        <family val="2"/>
        <charset val="238"/>
      </rPr>
      <t>Wsparcie</t>
    </r>
    <r>
      <rPr>
        <b/>
        <sz val="9"/>
        <rFont val="Arial"/>
        <family val="2"/>
        <charset val="238"/>
      </rPr>
      <t xml:space="preserve"> tylko dla POZ / AOS / szpital *</t>
    </r>
  </si>
  <si>
    <t>Projekty kompleksowe (wsparcie POZ / AOS / szpitala jest elementem szerszego projektu)**</t>
  </si>
  <si>
    <t>* oznacza to, że POZ lub AOS lub szpital jest beneficjentem projektu</t>
  </si>
  <si>
    <t>** oznacza to, że POZ lub AOS lub szpital nie muszą być beneficjentem projektu, ale zadania ujmują wsparcie infrastruktrualne dla tego poziomu opieki; należy podać wartość całej umowy</t>
  </si>
  <si>
    <t>W ramach badania pn. "Efekty wsparcia zastosowań TIK dla usług publicznych przeprowadzono m.in. ocenę wpływu projektów realizowanych w ramach OP II RPO WP 2014-2020 na podniesienie jakości i poprawę dostępu do usług w zakresie e-zdrowia w województwie podkarpackim" określono efekty w zakresie e-zdrowia poprzez weryfikację udostępnionych e-usług w poszczególnych projektach. Dokonano także weryfikacji zapotrzebowania na wdrożenie podstawowych usług w zakresie obsługi pacjentów w województwie podkarpackim, a także określono bariery wewnętrzne usługodawców wdrażających usługi e-zdrowia na poziomie regionalnym i lokalnym. Dodatkowo w ramach badania przenalizowany został wątek wpływu stanu epidemii związany z COVID-19 na wykorzystanie e-usług. W wyniku realizacji badania stwierdzono, że kluczowe są zdolności systemu opieki zdrowotnej do elastycznego reagowania na kryzysy zdrowotne. Dlatego rozwijane powinny być wszystkie usługi zdrowotne, łączące elementy telekomunikacji, informatyki oraz medycyny (telemedycyna, telerehabilitacja, teleopieka, domowe urządzenia monitorujące).</t>
  </si>
  <si>
    <r>
      <t>TAK</t>
    </r>
    <r>
      <rPr>
        <strike/>
        <sz val="9"/>
        <rFont val="Arial"/>
        <family val="2"/>
        <charset val="238"/>
      </rPr>
      <t xml:space="preserve"> / NIE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</si>
</sst>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z_ł_-;\-* #,##0.00\ _z_ł_-;_-* &quot;-&quot;??\ _z_ł_-;_-@_-"/>
  </numFmts>
  <fonts count="40" x14ac:knownFonts="1">
    <font>
      <sz val="11"/>
      <color theme="1"/>
      <name val="Calibri"/>
      <family val="2"/>
      <charset val="238"/>
      <scheme val="minor"/>
    </font>
    <font>
      <sz val="11"/>
      <color theme="1"/>
      <name val="Calibri"/>
      <family val="2"/>
      <charset val="238"/>
      <scheme val="minor"/>
    </font>
    <font>
      <u/>
      <sz val="11"/>
      <color theme="10"/>
      <name val="Calibri"/>
      <family val="2"/>
      <charset val="238"/>
      <scheme val="minor"/>
    </font>
    <font>
      <b/>
      <sz val="11"/>
      <color theme="1"/>
      <name val="Calibri"/>
      <family val="2"/>
      <charset val="238"/>
      <scheme val="minor"/>
    </font>
    <font>
      <sz val="10"/>
      <color theme="1"/>
      <name val="Arial"/>
      <family val="2"/>
      <charset val="238"/>
    </font>
    <font>
      <sz val="11"/>
      <color theme="1"/>
      <name val="Arial"/>
      <family val="2"/>
      <charset val="238"/>
    </font>
    <font>
      <sz val="10"/>
      <color theme="1"/>
      <name val="Calibri"/>
      <family val="2"/>
      <charset val="238"/>
      <scheme val="minor"/>
    </font>
    <font>
      <b/>
      <u/>
      <sz val="9"/>
      <color theme="1"/>
      <name val="Arial"/>
      <family val="2"/>
      <charset val="238"/>
    </font>
    <font>
      <b/>
      <sz val="9"/>
      <color theme="1"/>
      <name val="Arial"/>
      <family val="2"/>
      <charset val="238"/>
    </font>
    <font>
      <b/>
      <sz val="16"/>
      <color theme="1"/>
      <name val="Arial"/>
      <family val="2"/>
      <charset val="238"/>
    </font>
    <font>
      <sz val="9"/>
      <color theme="1"/>
      <name val="Arial"/>
      <family val="2"/>
      <charset val="238"/>
    </font>
    <font>
      <b/>
      <sz val="14"/>
      <color theme="1"/>
      <name val="Calibri"/>
      <family val="2"/>
      <charset val="238"/>
      <scheme val="minor"/>
    </font>
    <font>
      <sz val="9"/>
      <name val="Arial"/>
      <family val="2"/>
      <charset val="238"/>
    </font>
    <font>
      <u/>
      <sz val="9"/>
      <name val="Arial"/>
      <family val="2"/>
      <charset val="238"/>
    </font>
    <font>
      <sz val="11"/>
      <name val="Calibri"/>
      <family val="2"/>
      <charset val="238"/>
      <scheme val="minor"/>
    </font>
    <font>
      <sz val="11"/>
      <color rgb="FFFF0000"/>
      <name val="Calibri"/>
      <family val="2"/>
      <charset val="238"/>
      <scheme val="minor"/>
    </font>
    <font>
      <sz val="9"/>
      <color theme="1"/>
      <name val="Calibri"/>
      <family val="2"/>
      <charset val="238"/>
      <scheme val="minor"/>
    </font>
    <font>
      <u/>
      <sz val="11"/>
      <name val="Calibri"/>
      <family val="2"/>
      <charset val="238"/>
      <scheme val="minor"/>
    </font>
    <font>
      <i/>
      <sz val="9"/>
      <name val="Arial"/>
      <family val="2"/>
      <charset val="238"/>
    </font>
    <font>
      <b/>
      <sz val="9"/>
      <name val="Arial"/>
      <family val="2"/>
      <charset val="238"/>
    </font>
    <font>
      <b/>
      <sz val="12"/>
      <color theme="1"/>
      <name val="Arial"/>
      <family val="2"/>
      <charset val="238"/>
    </font>
    <font>
      <b/>
      <i/>
      <sz val="11"/>
      <color theme="1"/>
      <name val="Calibri"/>
      <family val="2"/>
      <charset val="238"/>
      <scheme val="minor"/>
    </font>
    <font>
      <b/>
      <i/>
      <sz val="10"/>
      <color theme="1"/>
      <name val="Calibri"/>
      <family val="2"/>
      <charset val="238"/>
      <scheme val="minor"/>
    </font>
    <font>
      <b/>
      <sz val="10"/>
      <color theme="1"/>
      <name val="Calibri"/>
      <family val="2"/>
      <charset val="238"/>
      <scheme val="minor"/>
    </font>
    <font>
      <sz val="10"/>
      <name val="Calibri"/>
      <family val="2"/>
      <charset val="238"/>
      <scheme val="minor"/>
    </font>
    <font>
      <b/>
      <i/>
      <sz val="11"/>
      <name val="Calibri"/>
      <family val="2"/>
      <charset val="238"/>
      <scheme val="minor"/>
    </font>
    <font>
      <b/>
      <sz val="10"/>
      <name val="Calibri"/>
      <family val="2"/>
      <charset val="238"/>
    </font>
    <font>
      <b/>
      <sz val="10"/>
      <name val="Calibri"/>
      <family val="2"/>
      <charset val="238"/>
      <scheme val="minor"/>
    </font>
    <font>
      <strike/>
      <sz val="9"/>
      <name val="Arial"/>
      <family val="2"/>
      <charset val="238"/>
    </font>
    <font>
      <sz val="9"/>
      <color rgb="FFFF0000"/>
      <name val="Arial"/>
      <family val="2"/>
      <charset val="238"/>
    </font>
    <font>
      <b/>
      <u/>
      <sz val="9"/>
      <name val="Arial"/>
      <family val="2"/>
      <charset val="238"/>
    </font>
    <font>
      <b/>
      <sz val="16"/>
      <name val="Arial"/>
      <family val="2"/>
      <charset val="238"/>
    </font>
    <font>
      <sz val="10"/>
      <name val="Arial"/>
      <family val="2"/>
      <charset val="238"/>
    </font>
    <font>
      <b/>
      <sz val="11"/>
      <name val="Calibri"/>
      <family val="2"/>
      <charset val="238"/>
      <scheme val="minor"/>
    </font>
    <font>
      <b/>
      <sz val="14"/>
      <name val="Calibri"/>
      <family val="2"/>
      <charset val="238"/>
      <scheme val="minor"/>
    </font>
    <font>
      <sz val="11"/>
      <name val="Arial"/>
      <family val="2"/>
      <charset val="238"/>
    </font>
    <font>
      <b/>
      <i/>
      <sz val="9"/>
      <name val="Arial"/>
      <family val="2"/>
      <charset val="238"/>
    </font>
    <font>
      <sz val="9"/>
      <name val="Calibri"/>
      <family val="2"/>
      <charset val="238"/>
      <scheme val="minor"/>
    </font>
    <font>
      <b/>
      <sz val="9"/>
      <name val="Calibri"/>
      <family val="2"/>
      <charset val="238"/>
      <scheme val="minor"/>
    </font>
    <font>
      <b/>
      <strike/>
      <sz val="9"/>
      <name val="Arial"/>
      <family val="2"/>
      <charset val="238"/>
    </font>
  </fonts>
  <fills count="9">
    <fill>
      <patternFill patternType="none"/>
    </fill>
    <fill>
      <patternFill patternType="gray125"/>
    </fill>
    <fill>
      <patternFill patternType="solid">
        <fgColor rgb="FFD5D9E2"/>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FFE699"/>
        <bgColor rgb="FF000000"/>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thin">
        <color theme="6"/>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164" fontId="1" fillId="0" borderId="0" applyFont="0" applyFill="0" applyBorder="0" applyAlignment="0" applyProtection="0"/>
    <xf numFmtId="0" fontId="2" fillId="0" borderId="0" applyNumberFormat="0" applyFill="0" applyBorder="0" applyAlignment="0" applyProtection="0"/>
    <xf numFmtId="43" fontId="1" fillId="0" borderId="0" applyFont="0" applyFill="0" applyBorder="0" applyAlignment="0" applyProtection="0"/>
  </cellStyleXfs>
  <cellXfs count="262">
    <xf numFmtId="0" fontId="0" fillId="0" borderId="0" xfId="0"/>
    <xf numFmtId="0" fontId="0" fillId="0" borderId="0" xfId="0" applyFill="1"/>
    <xf numFmtId="164" fontId="0" fillId="0" borderId="0" xfId="1" applyFont="1"/>
    <xf numFmtId="4" fontId="5" fillId="0" borderId="0" xfId="0" applyNumberFormat="1" applyFont="1"/>
    <xf numFmtId="0" fontId="5" fillId="0" borderId="0" xfId="0" applyFont="1" applyFill="1"/>
    <xf numFmtId="0" fontId="5" fillId="0" borderId="0" xfId="0" applyFont="1"/>
    <xf numFmtId="4" fontId="0" fillId="0" borderId="0" xfId="0" applyNumberFormat="1"/>
    <xf numFmtId="0" fontId="6" fillId="0" borderId="0" xfId="0" applyFont="1"/>
    <xf numFmtId="0" fontId="7" fillId="0" borderId="0" xfId="0" applyFont="1"/>
    <xf numFmtId="0" fontId="8" fillId="0" borderId="0" xfId="0" applyFont="1"/>
    <xf numFmtId="0" fontId="9" fillId="0" borderId="0" xfId="0" applyFont="1"/>
    <xf numFmtId="0" fontId="4" fillId="0" borderId="0" xfId="0" applyFont="1"/>
    <xf numFmtId="0" fontId="10" fillId="2" borderId="1" xfId="0" applyFont="1" applyFill="1" applyBorder="1" applyAlignment="1">
      <alignment horizontal="left" vertical="top" wrapText="1"/>
    </xf>
    <xf numFmtId="0" fontId="3" fillId="0" borderId="0" xfId="0" applyFont="1" applyAlignment="1">
      <alignment horizontal="center" vertical="center"/>
    </xf>
    <xf numFmtId="0" fontId="10" fillId="2" borderId="12" xfId="0" applyFont="1" applyFill="1" applyBorder="1" applyAlignment="1">
      <alignment horizontal="center" vertical="top" wrapText="1"/>
    </xf>
    <xf numFmtId="0" fontId="10" fillId="2" borderId="1" xfId="0" applyFont="1" applyFill="1" applyBorder="1" applyAlignment="1">
      <alignment horizontal="center" vertical="top" wrapText="1"/>
    </xf>
    <xf numFmtId="0" fontId="8" fillId="2" borderId="17" xfId="0" applyFont="1" applyFill="1" applyBorder="1" applyAlignment="1">
      <alignment horizontal="left" vertical="top" wrapText="1"/>
    </xf>
    <xf numFmtId="0" fontId="8" fillId="2" borderId="18" xfId="0" applyFont="1" applyFill="1" applyBorder="1" applyAlignment="1">
      <alignment horizontal="left" vertical="top" wrapText="1"/>
    </xf>
    <xf numFmtId="0" fontId="8" fillId="2" borderId="19" xfId="0" applyFont="1" applyFill="1" applyBorder="1" applyAlignment="1">
      <alignment horizontal="left" vertical="top" wrapText="1"/>
    </xf>
    <xf numFmtId="0" fontId="10" fillId="0" borderId="0" xfId="0" applyFont="1"/>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2" xfId="0" applyFont="1" applyFill="1" applyBorder="1" applyAlignment="1">
      <alignment horizontal="center" vertical="center"/>
    </xf>
    <xf numFmtId="0" fontId="12" fillId="0" borderId="1" xfId="2" applyFont="1" applyBorder="1" applyAlignment="1">
      <alignment horizontal="center" vertical="center" wrapText="1"/>
    </xf>
    <xf numFmtId="0" fontId="12" fillId="0" borderId="20" xfId="0" applyFont="1" applyFill="1" applyBorder="1" applyAlignment="1">
      <alignment horizontal="center" vertical="center" wrapText="1"/>
    </xf>
    <xf numFmtId="0" fontId="14" fillId="0" borderId="0" xfId="0" applyFont="1"/>
    <xf numFmtId="4" fontId="14" fillId="0" borderId="0" xfId="0" applyNumberFormat="1" applyFont="1" applyAlignment="1">
      <alignment horizontal="left" vertical="center"/>
    </xf>
    <xf numFmtId="0" fontId="14" fillId="0" borderId="0" xfId="0" applyFont="1" applyAlignment="1">
      <alignment horizontal="left" vertical="center"/>
    </xf>
    <xf numFmtId="0" fontId="12" fillId="0" borderId="12" xfId="0" applyFont="1" applyBorder="1" applyAlignment="1">
      <alignment horizontal="center" vertical="center" wrapText="1"/>
    </xf>
    <xf numFmtId="0" fontId="13" fillId="0" borderId="1" xfId="2" applyFont="1" applyBorder="1" applyAlignment="1">
      <alignment horizontal="center" vertical="center" wrapText="1"/>
    </xf>
    <xf numFmtId="4" fontId="12" fillId="0" borderId="1" xfId="0" applyNumberFormat="1" applyFont="1" applyBorder="1" applyAlignment="1">
      <alignment horizontal="center" vertical="center"/>
    </xf>
    <xf numFmtId="4" fontId="12" fillId="0" borderId="1" xfId="1" applyNumberFormat="1" applyFont="1" applyBorder="1" applyAlignment="1">
      <alignment horizontal="center" vertical="center"/>
    </xf>
    <xf numFmtId="4" fontId="12" fillId="0" borderId="13" xfId="0" applyNumberFormat="1" applyFont="1" applyBorder="1" applyAlignment="1">
      <alignment horizontal="center" vertical="center"/>
    </xf>
    <xf numFmtId="0" fontId="12" fillId="3" borderId="12"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3" fillId="3" borderId="1" xfId="2" applyFont="1" applyFill="1" applyBorder="1" applyAlignment="1">
      <alignment horizontal="center" vertical="center" wrapText="1"/>
    </xf>
    <xf numFmtId="4" fontId="12" fillId="3" borderId="1" xfId="0" applyNumberFormat="1" applyFont="1" applyFill="1" applyBorder="1" applyAlignment="1">
      <alignment horizontal="center" vertical="center"/>
    </xf>
    <xf numFmtId="0" fontId="12" fillId="3"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13" fillId="0" borderId="1" xfId="2" applyFont="1" applyFill="1" applyBorder="1" applyAlignment="1">
      <alignment horizontal="center" vertical="center" wrapText="1"/>
    </xf>
    <xf numFmtId="4" fontId="12"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2" fillId="0" borderId="10" xfId="0" applyFont="1" applyFill="1" applyBorder="1" applyAlignment="1">
      <alignment horizontal="center" vertical="center"/>
    </xf>
    <xf numFmtId="0" fontId="12" fillId="0" borderId="15" xfId="0" applyFont="1" applyFill="1" applyBorder="1" applyAlignment="1">
      <alignment horizontal="center" vertical="center"/>
    </xf>
    <xf numFmtId="0" fontId="15" fillId="0" borderId="0" xfId="0" applyFont="1"/>
    <xf numFmtId="0" fontId="16" fillId="0" borderId="0" xfId="0" applyFont="1"/>
    <xf numFmtId="164" fontId="16" fillId="0" borderId="0" xfId="1" applyFont="1"/>
    <xf numFmtId="0" fontId="16" fillId="0" borderId="0" xfId="0" applyFont="1" applyAlignment="1">
      <alignment wrapText="1"/>
    </xf>
    <xf numFmtId="0" fontId="12" fillId="0" borderId="1" xfId="0" applyFont="1" applyFill="1" applyBorder="1" applyAlignment="1">
      <alignment horizontal="left" vertical="top" wrapText="1"/>
    </xf>
    <xf numFmtId="4" fontId="12" fillId="0" borderId="1" xfId="1" applyNumberFormat="1" applyFont="1" applyFill="1" applyBorder="1" applyAlignment="1">
      <alignment horizontal="right" vertical="top" wrapText="1"/>
    </xf>
    <xf numFmtId="0" fontId="12" fillId="0" borderId="12" xfId="0" applyFont="1" applyFill="1" applyBorder="1" applyAlignment="1">
      <alignment horizontal="left" vertical="top" wrapText="1"/>
    </xf>
    <xf numFmtId="0" fontId="12" fillId="0" borderId="1" xfId="0" applyNumberFormat="1" applyFont="1" applyFill="1" applyBorder="1" applyAlignment="1">
      <alignment horizontal="left" vertical="top" wrapText="1"/>
    </xf>
    <xf numFmtId="0" fontId="0" fillId="0" borderId="0" xfId="0" applyAlignment="1">
      <alignment horizontal="center" vertical="center" wrapText="1"/>
    </xf>
    <xf numFmtId="0" fontId="8" fillId="0" borderId="0" xfId="0" applyFont="1" applyAlignment="1"/>
    <xf numFmtId="0" fontId="10" fillId="0" borderId="0" xfId="0" applyFont="1" applyAlignment="1">
      <alignment wrapText="1"/>
    </xf>
    <xf numFmtId="0" fontId="10" fillId="0" borderId="12" xfId="0" applyFont="1" applyFill="1" applyBorder="1" applyAlignment="1">
      <alignment horizontal="left" vertical="top" wrapText="1"/>
    </xf>
    <xf numFmtId="0" fontId="10" fillId="0" borderId="1" xfId="0" applyFont="1" applyFill="1" applyBorder="1" applyAlignment="1">
      <alignment horizontal="left" vertical="top" wrapText="1"/>
    </xf>
    <xf numFmtId="4" fontId="10" fillId="0" borderId="1" xfId="1" applyNumberFormat="1" applyFont="1" applyFill="1" applyBorder="1" applyAlignment="1">
      <alignment horizontal="right" vertical="top" wrapText="1"/>
    </xf>
    <xf numFmtId="4" fontId="12" fillId="0" borderId="1" xfId="0" applyNumberFormat="1" applyFont="1" applyFill="1" applyBorder="1" applyAlignment="1">
      <alignment horizontal="center" vertical="center" wrapText="1"/>
    </xf>
    <xf numFmtId="4" fontId="12" fillId="0" borderId="13" xfId="0"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4" fontId="12" fillId="0" borderId="1" xfId="0" applyNumberFormat="1" applyFont="1" applyBorder="1" applyAlignment="1">
      <alignment horizontal="center" vertical="center" wrapText="1"/>
    </xf>
    <xf numFmtId="4" fontId="12" fillId="3" borderId="1" xfId="1" applyNumberFormat="1" applyFont="1" applyFill="1" applyBorder="1" applyAlignment="1">
      <alignment horizontal="center" vertical="center" wrapText="1"/>
    </xf>
    <xf numFmtId="4" fontId="12" fillId="3" borderId="1" xfId="0" applyNumberFormat="1" applyFont="1" applyFill="1" applyBorder="1" applyAlignment="1">
      <alignment horizontal="center" vertical="center" wrapText="1"/>
    </xf>
    <xf numFmtId="4" fontId="12" fillId="3" borderId="13" xfId="0" applyNumberFormat="1" applyFont="1" applyFill="1" applyBorder="1" applyAlignment="1">
      <alignment horizontal="center" vertical="center" wrapText="1"/>
    </xf>
    <xf numFmtId="4" fontId="12" fillId="0" borderId="1" xfId="1" applyNumberFormat="1"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3" fillId="0" borderId="10" xfId="2" applyFont="1" applyFill="1" applyBorder="1" applyAlignment="1">
      <alignment horizontal="center" vertical="center" wrapText="1"/>
    </xf>
    <xf numFmtId="4" fontId="12" fillId="0" borderId="10" xfId="0" applyNumberFormat="1" applyFont="1" applyFill="1" applyBorder="1" applyAlignment="1">
      <alignment horizontal="center" vertical="center"/>
    </xf>
    <xf numFmtId="4" fontId="12" fillId="0" borderId="10" xfId="1" applyNumberFormat="1" applyFont="1" applyFill="1" applyBorder="1" applyAlignment="1">
      <alignment horizontal="center" vertical="center" wrapText="1"/>
    </xf>
    <xf numFmtId="4" fontId="12" fillId="0" borderId="10" xfId="0" applyNumberFormat="1" applyFont="1" applyFill="1" applyBorder="1" applyAlignment="1">
      <alignment horizontal="center" vertical="center" wrapText="1"/>
    </xf>
    <xf numFmtId="4" fontId="12" fillId="0" borderId="11" xfId="0" applyNumberFormat="1"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3" fillId="0" borderId="15" xfId="2" applyFont="1" applyFill="1" applyBorder="1" applyAlignment="1">
      <alignment horizontal="center" vertical="center" wrapText="1"/>
    </xf>
    <xf numFmtId="4" fontId="12" fillId="0" borderId="15" xfId="0" applyNumberFormat="1" applyFont="1" applyFill="1" applyBorder="1" applyAlignment="1">
      <alignment horizontal="center" vertical="center"/>
    </xf>
    <xf numFmtId="0" fontId="0" fillId="0" borderId="0" xfId="0" applyAlignment="1">
      <alignment horizontal="left"/>
    </xf>
    <xf numFmtId="0" fontId="10" fillId="0" borderId="12" xfId="0" applyFont="1" applyFill="1" applyBorder="1" applyAlignment="1">
      <alignment vertical="top" wrapText="1"/>
    </xf>
    <xf numFmtId="164" fontId="10" fillId="0" borderId="1" xfId="1" applyFont="1" applyFill="1" applyBorder="1" applyAlignment="1">
      <alignment vertical="top" wrapText="1"/>
    </xf>
    <xf numFmtId="0" fontId="10" fillId="0" borderId="1" xfId="0" applyFont="1" applyFill="1" applyBorder="1" applyAlignment="1">
      <alignment vertical="top" wrapText="1"/>
    </xf>
    <xf numFmtId="4" fontId="10" fillId="0" borderId="1" xfId="0" applyNumberFormat="1" applyFont="1" applyFill="1" applyBorder="1" applyAlignment="1">
      <alignment horizontal="right" vertical="top" wrapText="1"/>
    </xf>
    <xf numFmtId="0" fontId="12" fillId="0" borderId="12" xfId="0" applyFont="1" applyBorder="1" applyAlignment="1">
      <alignment vertical="center"/>
    </xf>
    <xf numFmtId="0" fontId="12" fillId="0" borderId="1" xfId="0" applyFont="1" applyBorder="1" applyAlignment="1">
      <alignment vertical="center"/>
    </xf>
    <xf numFmtId="0" fontId="12" fillId="0" borderId="1" xfId="0" applyFont="1" applyFill="1" applyBorder="1" applyAlignment="1">
      <alignment vertical="center"/>
    </xf>
    <xf numFmtId="49" fontId="12" fillId="0" borderId="1" xfId="0" applyNumberFormat="1" applyFont="1" applyFill="1" applyBorder="1" applyAlignment="1">
      <alignment horizontal="center" vertical="center"/>
    </xf>
    <xf numFmtId="4" fontId="12" fillId="0" borderId="1" xfId="0" applyNumberFormat="1" applyFont="1" applyFill="1" applyBorder="1" applyAlignment="1">
      <alignment vertical="center"/>
    </xf>
    <xf numFmtId="0" fontId="12" fillId="0" borderId="12" xfId="0" applyFont="1" applyFill="1" applyBorder="1" applyAlignment="1">
      <alignment vertical="center"/>
    </xf>
    <xf numFmtId="0" fontId="12" fillId="0" borderId="14" xfId="0" applyFont="1" applyBorder="1" applyAlignment="1">
      <alignment vertical="center"/>
    </xf>
    <xf numFmtId="0" fontId="12" fillId="0" borderId="15" xfId="0" applyFont="1" applyBorder="1" applyAlignment="1">
      <alignment vertical="center"/>
    </xf>
    <xf numFmtId="0" fontId="12" fillId="0" borderId="15" xfId="0" applyFont="1" applyFill="1" applyBorder="1" applyAlignment="1">
      <alignment vertical="center"/>
    </xf>
    <xf numFmtId="0" fontId="12" fillId="0" borderId="15" xfId="0" quotePrefix="1" applyFont="1" applyFill="1" applyBorder="1" applyAlignment="1">
      <alignment horizontal="center" vertical="center"/>
    </xf>
    <xf numFmtId="4" fontId="12" fillId="0" borderId="15" xfId="0" applyNumberFormat="1" applyFont="1" applyFill="1" applyBorder="1" applyAlignment="1">
      <alignment vertical="center"/>
    </xf>
    <xf numFmtId="0" fontId="12" fillId="2" borderId="13" xfId="0" applyFont="1" applyFill="1" applyBorder="1" applyAlignment="1">
      <alignment horizontal="center" vertical="top" wrapText="1"/>
    </xf>
    <xf numFmtId="0" fontId="12" fillId="3" borderId="13" xfId="0" applyFont="1" applyFill="1" applyBorder="1" applyAlignment="1">
      <alignment horizontal="left" vertical="center" wrapText="1"/>
    </xf>
    <xf numFmtId="0" fontId="12" fillId="3" borderId="16" xfId="0" applyFont="1" applyFill="1" applyBorder="1" applyAlignment="1">
      <alignment horizontal="left" vertical="center" wrapText="1"/>
    </xf>
    <xf numFmtId="0" fontId="12" fillId="5" borderId="1" xfId="0" applyFont="1" applyFill="1" applyBorder="1" applyAlignment="1">
      <alignment horizontal="left" vertical="top" wrapText="1"/>
    </xf>
    <xf numFmtId="4" fontId="12" fillId="5" borderId="1" xfId="1" applyNumberFormat="1" applyFont="1" applyFill="1" applyBorder="1" applyAlignment="1">
      <alignment horizontal="right" vertical="top" wrapText="1"/>
    </xf>
    <xf numFmtId="0" fontId="21" fillId="0" borderId="0" xfId="0" applyFont="1" applyAlignment="1">
      <alignment horizontal="left"/>
    </xf>
    <xf numFmtId="0" fontId="21" fillId="0" borderId="0" xfId="0" applyFont="1"/>
    <xf numFmtId="0" fontId="21" fillId="0" borderId="0" xfId="0" applyFont="1" applyAlignment="1">
      <alignment vertical="center"/>
    </xf>
    <xf numFmtId="0" fontId="21" fillId="0" borderId="0" xfId="0" applyFont="1" applyAlignment="1">
      <alignment horizontal="right"/>
    </xf>
    <xf numFmtId="0" fontId="22" fillId="0" borderId="0" xfId="0" applyFont="1" applyAlignment="1">
      <alignment horizontal="left"/>
    </xf>
    <xf numFmtId="0" fontId="23" fillId="6" borderId="20"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6" fillId="0" borderId="0" xfId="0" applyFont="1" applyAlignment="1">
      <alignment horizontal="center" vertical="center" wrapText="1"/>
    </xf>
    <xf numFmtId="0" fontId="16" fillId="6" borderId="10"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16" fillId="6" borderId="22" xfId="0" applyFont="1" applyFill="1" applyBorder="1" applyAlignment="1">
      <alignment horizontal="center" vertical="center" wrapText="1"/>
    </xf>
    <xf numFmtId="0" fontId="16" fillId="6" borderId="20" xfId="0" applyFont="1" applyFill="1" applyBorder="1" applyAlignment="1">
      <alignment horizontal="center" vertical="center" wrapText="1"/>
    </xf>
    <xf numFmtId="0" fontId="6" fillId="6" borderId="20" xfId="0" applyFont="1" applyFill="1" applyBorder="1" applyAlignment="1">
      <alignment horizontal="center" vertical="center" wrapText="1"/>
    </xf>
    <xf numFmtId="0" fontId="24" fillId="0" borderId="1" xfId="0" applyFont="1" applyBorder="1" applyAlignment="1">
      <alignment horizontal="left" vertical="center" wrapText="1"/>
    </xf>
    <xf numFmtId="0" fontId="24" fillId="0" borderId="1" xfId="0" applyFont="1" applyBorder="1" applyAlignment="1">
      <alignment horizontal="left" vertical="center"/>
    </xf>
    <xf numFmtId="0" fontId="24" fillId="7" borderId="1" xfId="0" applyFont="1" applyFill="1" applyBorder="1" applyAlignment="1">
      <alignment horizontal="left" vertical="center" wrapText="1"/>
    </xf>
    <xf numFmtId="0" fontId="24" fillId="7" borderId="1" xfId="0" applyFont="1" applyFill="1" applyBorder="1" applyAlignment="1">
      <alignment horizontal="left" vertical="center"/>
    </xf>
    <xf numFmtId="0" fontId="24" fillId="7" borderId="1" xfId="0" applyFont="1" applyFill="1" applyBorder="1" applyAlignment="1">
      <alignment horizontal="center" vertical="center"/>
    </xf>
    <xf numFmtId="0" fontId="24" fillId="7" borderId="20" xfId="0" applyFont="1" applyFill="1" applyBorder="1" applyAlignment="1">
      <alignment vertical="center"/>
    </xf>
    <xf numFmtId="0" fontId="24" fillId="0" borderId="26" xfId="0" applyFont="1" applyBorder="1" applyAlignment="1">
      <alignment horizontal="left" vertical="center"/>
    </xf>
    <xf numFmtId="4" fontId="24" fillId="3" borderId="1" xfId="0" applyNumberFormat="1" applyFont="1" applyFill="1" applyBorder="1" applyAlignment="1">
      <alignment vertical="center"/>
    </xf>
    <xf numFmtId="0" fontId="24" fillId="3" borderId="1" xfId="0" applyFont="1" applyFill="1" applyBorder="1" applyAlignment="1">
      <alignment horizontal="center" vertical="center"/>
    </xf>
    <xf numFmtId="0" fontId="24" fillId="3" borderId="1" xfId="0" applyFont="1" applyFill="1" applyBorder="1" applyAlignment="1">
      <alignment horizontal="left" vertical="center"/>
    </xf>
    <xf numFmtId="0" fontId="24" fillId="3" borderId="20" xfId="0" applyFont="1" applyFill="1" applyBorder="1" applyAlignment="1">
      <alignment vertical="center"/>
    </xf>
    <xf numFmtId="0" fontId="24" fillId="3" borderId="1" xfId="0" applyFont="1" applyFill="1" applyBorder="1" applyAlignment="1">
      <alignment horizontal="left" vertical="center" wrapText="1"/>
    </xf>
    <xf numFmtId="0" fontId="24" fillId="0" borderId="10" xfId="0" applyFont="1" applyBorder="1" applyAlignment="1">
      <alignment horizontal="left" vertical="center"/>
    </xf>
    <xf numFmtId="0" fontId="24" fillId="3" borderId="10" xfId="0" applyFont="1" applyFill="1" applyBorder="1" applyAlignment="1">
      <alignment horizontal="left" vertical="center" wrapText="1"/>
    </xf>
    <xf numFmtId="0" fontId="6" fillId="0" borderId="0" xfId="0" applyFont="1" applyAlignment="1">
      <alignment horizontal="left"/>
    </xf>
    <xf numFmtId="0" fontId="25" fillId="0" borderId="0" xfId="0" applyFont="1" applyAlignment="1">
      <alignment horizontal="left"/>
    </xf>
    <xf numFmtId="43" fontId="26" fillId="8" borderId="1" xfId="3" applyFont="1" applyFill="1" applyBorder="1" applyAlignment="1">
      <alignment horizontal="right" vertical="center"/>
    </xf>
    <xf numFmtId="4" fontId="26" fillId="8" borderId="1" xfId="3" applyNumberFormat="1" applyFont="1" applyFill="1" applyBorder="1" applyAlignment="1">
      <alignment horizontal="right" vertical="center"/>
    </xf>
    <xf numFmtId="0" fontId="27" fillId="7" borderId="1" xfId="0" applyFont="1" applyFill="1" applyBorder="1" applyAlignment="1">
      <alignment horizontal="left" vertical="center"/>
    </xf>
    <xf numFmtId="0" fontId="14" fillId="0" borderId="0" xfId="0" applyFont="1" applyAlignment="1">
      <alignment horizontal="left" vertical="top"/>
    </xf>
    <xf numFmtId="164" fontId="24" fillId="0" borderId="0" xfId="0" applyNumberFormat="1" applyFont="1" applyAlignment="1">
      <alignment horizontal="center" vertical="center" wrapText="1"/>
    </xf>
    <xf numFmtId="0" fontId="24" fillId="3" borderId="0" xfId="0" applyFont="1" applyFill="1" applyAlignment="1">
      <alignment vertical="center" wrapText="1"/>
    </xf>
    <xf numFmtId="4" fontId="14" fillId="0" borderId="0" xfId="0" applyNumberFormat="1" applyFont="1" applyAlignment="1">
      <alignment horizontal="left" vertical="top"/>
    </xf>
    <xf numFmtId="4" fontId="28" fillId="0" borderId="1" xfId="0" applyNumberFormat="1" applyFont="1" applyFill="1" applyBorder="1" applyAlignment="1">
      <alignment horizontal="center" vertical="center" wrapText="1"/>
    </xf>
    <xf numFmtId="4" fontId="28" fillId="0" borderId="13"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4" fontId="28" fillId="3" borderId="1" xfId="0" applyNumberFormat="1" applyFont="1" applyFill="1" applyBorder="1" applyAlignment="1">
      <alignment horizontal="center" vertical="center" wrapText="1"/>
    </xf>
    <xf numFmtId="0" fontId="12" fillId="2" borderId="19" xfId="0" applyFont="1" applyFill="1" applyBorder="1" applyAlignment="1">
      <alignment horizontal="left" vertical="top" wrapText="1"/>
    </xf>
    <xf numFmtId="4" fontId="28" fillId="0" borderId="10" xfId="0" applyNumberFormat="1" applyFont="1" applyFill="1" applyBorder="1" applyAlignment="1">
      <alignment horizontal="center" vertical="center" wrapText="1"/>
    </xf>
    <xf numFmtId="0" fontId="28" fillId="0" borderId="1" xfId="0" applyFont="1" applyBorder="1" applyAlignment="1">
      <alignment horizontal="center" vertical="center" wrapText="1"/>
    </xf>
    <xf numFmtId="0" fontId="12" fillId="0" borderId="20" xfId="0" applyFont="1" applyBorder="1" applyAlignment="1">
      <alignment horizontal="center" vertical="center" wrapText="1"/>
    </xf>
    <xf numFmtId="4" fontId="12" fillId="0" borderId="20" xfId="0" applyNumberFormat="1" applyFont="1" applyBorder="1" applyAlignment="1">
      <alignment horizontal="center" vertical="center" wrapText="1"/>
    </xf>
    <xf numFmtId="4" fontId="12" fillId="0" borderId="20" xfId="0" applyNumberFormat="1" applyFont="1" applyFill="1" applyBorder="1" applyAlignment="1">
      <alignment horizontal="center" vertical="center" wrapText="1"/>
    </xf>
    <xf numFmtId="4" fontId="12" fillId="0" borderId="21" xfId="0" applyNumberFormat="1" applyFont="1" applyBorder="1" applyAlignment="1">
      <alignment horizontal="center" vertical="center" wrapText="1"/>
    </xf>
    <xf numFmtId="4" fontId="12" fillId="0" borderId="1" xfId="0" applyNumberFormat="1" applyFont="1" applyBorder="1" applyAlignment="1">
      <alignment vertical="center"/>
    </xf>
    <xf numFmtId="0" fontId="24" fillId="3" borderId="10" xfId="0" applyFont="1" applyFill="1" applyBorder="1" applyAlignment="1">
      <alignment horizontal="left" vertical="center" wrapText="1"/>
    </xf>
    <xf numFmtId="0" fontId="23" fillId="6" borderId="20" xfId="0" applyFont="1" applyFill="1" applyBorder="1" applyAlignment="1">
      <alignment horizontal="center" vertical="center" wrapText="1"/>
    </xf>
    <xf numFmtId="0" fontId="24" fillId="0" borderId="10" xfId="0" applyFont="1" applyBorder="1" applyAlignment="1">
      <alignment horizontal="left" vertical="center"/>
    </xf>
    <xf numFmtId="0" fontId="24" fillId="3" borderId="1" xfId="0" applyFont="1" applyFill="1" applyBorder="1" applyAlignment="1">
      <alignment vertical="center"/>
    </xf>
    <xf numFmtId="0" fontId="30" fillId="0" borderId="0" xfId="0" applyFont="1"/>
    <xf numFmtId="0" fontId="19" fillId="0" borderId="0" xfId="0" applyFont="1"/>
    <xf numFmtId="0" fontId="24" fillId="0" borderId="0" xfId="0" applyFont="1"/>
    <xf numFmtId="0" fontId="31" fillId="0" borderId="0" xfId="0" applyFont="1"/>
    <xf numFmtId="0" fontId="32" fillId="0" borderId="0" xfId="0" applyFont="1"/>
    <xf numFmtId="0" fontId="33" fillId="0" borderId="0" xfId="0" applyFont="1" applyAlignment="1">
      <alignment horizontal="center" vertical="center"/>
    </xf>
    <xf numFmtId="0" fontId="12" fillId="2" borderId="1" xfId="0" applyFont="1" applyFill="1" applyBorder="1" applyAlignment="1">
      <alignment horizontal="left" vertical="top" wrapText="1"/>
    </xf>
    <xf numFmtId="0" fontId="35" fillId="0" borderId="0" xfId="0" applyFont="1"/>
    <xf numFmtId="0" fontId="12" fillId="2" borderId="12" xfId="0" applyFont="1" applyFill="1" applyBorder="1" applyAlignment="1">
      <alignment horizontal="center" vertical="top" wrapText="1"/>
    </xf>
    <xf numFmtId="0" fontId="12" fillId="2" borderId="1" xfId="0" applyFont="1" applyFill="1" applyBorder="1" applyAlignment="1">
      <alignment horizontal="center" vertical="top" wrapText="1"/>
    </xf>
    <xf numFmtId="0" fontId="12" fillId="0" borderId="13" xfId="0" applyFont="1" applyFill="1" applyBorder="1" applyAlignment="1">
      <alignment horizontal="left" vertical="center" wrapText="1"/>
    </xf>
    <xf numFmtId="0" fontId="14" fillId="0" borderId="0" xfId="0" applyFont="1" applyFill="1"/>
    <xf numFmtId="0" fontId="35" fillId="0" borderId="0" xfId="0" applyFont="1" applyFill="1"/>
    <xf numFmtId="4" fontId="35" fillId="0" borderId="0" xfId="0" applyNumberFormat="1" applyFont="1"/>
    <xf numFmtId="164" fontId="14" fillId="0" borderId="0" xfId="1" applyFont="1"/>
    <xf numFmtId="0" fontId="30" fillId="0" borderId="0" xfId="0" applyFont="1" applyFill="1"/>
    <xf numFmtId="164" fontId="37" fillId="0" borderId="0" xfId="1" applyFont="1" applyFill="1"/>
    <xf numFmtId="0" fontId="37" fillId="0" borderId="0" xfId="0" applyFont="1" applyFill="1"/>
    <xf numFmtId="0" fontId="12" fillId="0" borderId="0" xfId="0" applyFont="1" applyFill="1" applyAlignment="1">
      <alignment wrapText="1"/>
    </xf>
    <xf numFmtId="0" fontId="19" fillId="0" borderId="0" xfId="0" applyFont="1" applyFill="1" applyAlignment="1"/>
    <xf numFmtId="0" fontId="37" fillId="0" borderId="0" xfId="0" applyFont="1" applyFill="1" applyAlignment="1">
      <alignment wrapText="1"/>
    </xf>
    <xf numFmtId="0" fontId="19" fillId="0" borderId="18" xfId="0" applyFont="1" applyFill="1" applyBorder="1" applyAlignment="1">
      <alignment horizontal="left" vertical="top" wrapText="1"/>
    </xf>
    <xf numFmtId="0" fontId="19" fillId="0" borderId="19" xfId="0" applyFont="1" applyFill="1" applyBorder="1" applyAlignment="1">
      <alignment horizontal="left" vertical="top" wrapText="1"/>
    </xf>
    <xf numFmtId="0" fontId="14" fillId="0" borderId="0" xfId="0" applyFont="1" applyFill="1" applyAlignment="1">
      <alignment horizontal="center" vertical="center" wrapText="1"/>
    </xf>
    <xf numFmtId="0" fontId="12" fillId="0" borderId="12" xfId="0" applyFont="1" applyFill="1" applyBorder="1" applyAlignment="1">
      <alignment vertical="top" wrapText="1"/>
    </xf>
    <xf numFmtId="164" fontId="12" fillId="0" borderId="1" xfId="1" applyFont="1" applyFill="1" applyBorder="1" applyAlignment="1">
      <alignment vertical="top" wrapText="1"/>
    </xf>
    <xf numFmtId="0" fontId="12" fillId="0" borderId="1" xfId="0" applyFont="1" applyFill="1" applyBorder="1" applyAlignment="1">
      <alignment vertical="top" wrapText="1"/>
    </xf>
    <xf numFmtId="4" fontId="12" fillId="0" borderId="1" xfId="0" applyNumberFormat="1" applyFont="1" applyFill="1" applyBorder="1" applyAlignment="1">
      <alignment horizontal="right" vertical="top" wrapText="1"/>
    </xf>
    <xf numFmtId="0" fontId="14" fillId="0" borderId="0" xfId="0" applyFont="1" applyFill="1" applyAlignment="1">
      <alignment horizontal="left"/>
    </xf>
    <xf numFmtId="0" fontId="12" fillId="0" borderId="0" xfId="0" applyFont="1"/>
    <xf numFmtId="0" fontId="19" fillId="2" borderId="18" xfId="0" applyFont="1" applyFill="1" applyBorder="1" applyAlignment="1">
      <alignment horizontal="left" vertical="top" wrapText="1"/>
    </xf>
    <xf numFmtId="0" fontId="12" fillId="2" borderId="17" xfId="0" applyFont="1" applyFill="1" applyBorder="1" applyAlignment="1">
      <alignment horizontal="left" vertical="top" wrapText="1"/>
    </xf>
    <xf numFmtId="0" fontId="12" fillId="0" borderId="0" xfId="0" applyFont="1" applyBorder="1" applyAlignment="1">
      <alignment wrapText="1"/>
    </xf>
    <xf numFmtId="4" fontId="12" fillId="0" borderId="13" xfId="0" applyNumberFormat="1" applyFont="1" applyFill="1" applyBorder="1" applyAlignment="1">
      <alignment horizontal="center" vertical="center" wrapText="1"/>
    </xf>
    <xf numFmtId="0" fontId="12" fillId="0" borderId="0" xfId="0" applyFont="1" applyBorder="1"/>
    <xf numFmtId="4" fontId="12" fillId="0" borderId="15" xfId="1" applyNumberFormat="1" applyFont="1" applyFill="1" applyBorder="1" applyAlignment="1">
      <alignment horizontal="center" vertical="center" wrapText="1"/>
    </xf>
    <xf numFmtId="4" fontId="12" fillId="0" borderId="15" xfId="0" applyNumberFormat="1" applyFont="1" applyFill="1" applyBorder="1" applyAlignment="1">
      <alignment horizontal="center" vertical="center" wrapText="1"/>
    </xf>
    <xf numFmtId="4" fontId="12" fillId="0" borderId="16" xfId="0" applyNumberFormat="1"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0" borderId="14" xfId="0" applyFont="1" applyBorder="1" applyAlignment="1">
      <alignment horizontal="center" vertical="center"/>
    </xf>
    <xf numFmtId="0" fontId="17" fillId="0" borderId="15" xfId="2" applyFont="1" applyBorder="1" applyAlignment="1">
      <alignment horizontal="center" vertical="center" wrapText="1"/>
    </xf>
    <xf numFmtId="0" fontId="12" fillId="0" borderId="15" xfId="0" applyFont="1" applyBorder="1" applyAlignment="1">
      <alignment horizontal="center" vertical="center"/>
    </xf>
    <xf numFmtId="0" fontId="12" fillId="0" borderId="15" xfId="0" applyFont="1" applyBorder="1" applyAlignment="1">
      <alignment horizontal="center" vertical="center" wrapText="1"/>
    </xf>
    <xf numFmtId="4" fontId="12" fillId="0" borderId="15" xfId="0" applyNumberFormat="1" applyFont="1" applyBorder="1" applyAlignment="1">
      <alignment horizontal="center" vertical="center"/>
    </xf>
    <xf numFmtId="4" fontId="12" fillId="0" borderId="16" xfId="0" applyNumberFormat="1" applyFont="1" applyBorder="1" applyAlignment="1">
      <alignment horizontal="center" vertical="center"/>
    </xf>
    <xf numFmtId="0" fontId="38" fillId="0" borderId="0" xfId="0" applyFont="1"/>
    <xf numFmtId="0" fontId="12" fillId="0" borderId="14" xfId="0" applyFont="1" applyBorder="1" applyAlignment="1">
      <alignment wrapText="1"/>
    </xf>
    <xf numFmtId="3" fontId="12" fillId="3" borderId="16" xfId="0" applyNumberFormat="1" applyFont="1" applyFill="1" applyBorder="1" applyAlignment="1">
      <alignment horizontal="center" vertical="center"/>
    </xf>
    <xf numFmtId="0" fontId="12" fillId="2" borderId="12"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0" borderId="12" xfId="0" applyFont="1" applyBorder="1" applyAlignment="1">
      <alignment wrapText="1"/>
    </xf>
    <xf numFmtId="4" fontId="12" fillId="0" borderId="1" xfId="0" applyNumberFormat="1" applyFont="1" applyBorder="1"/>
    <xf numFmtId="4" fontId="12" fillId="0" borderId="13" xfId="0" applyNumberFormat="1" applyFont="1" applyBorder="1"/>
    <xf numFmtId="0" fontId="12" fillId="0" borderId="27" xfId="0" applyFont="1" applyBorder="1" applyAlignment="1">
      <alignment wrapText="1"/>
    </xf>
    <xf numFmtId="4" fontId="12" fillId="0" borderId="15" xfId="0" applyNumberFormat="1" applyFont="1" applyBorder="1"/>
    <xf numFmtId="4" fontId="12" fillId="0" borderId="16" xfId="0" applyNumberFormat="1" applyFont="1" applyBorder="1"/>
    <xf numFmtId="3" fontId="12" fillId="0" borderId="0" xfId="0" applyNumberFormat="1" applyFont="1"/>
    <xf numFmtId="0" fontId="12" fillId="0" borderId="0" xfId="0" applyFont="1" applyAlignment="1">
      <alignment wrapText="1"/>
    </xf>
    <xf numFmtId="0" fontId="12" fillId="0" borderId="9" xfId="0" applyFont="1" applyBorder="1" applyAlignment="1">
      <alignment wrapText="1"/>
    </xf>
    <xf numFmtId="0" fontId="12" fillId="0" borderId="9" xfId="0" applyFont="1" applyBorder="1" applyAlignment="1">
      <alignment vertical="top" wrapText="1"/>
    </xf>
    <xf numFmtId="0" fontId="36" fillId="0" borderId="0" xfId="0" applyFont="1" applyAlignment="1">
      <alignment wrapText="1"/>
    </xf>
    <xf numFmtId="0" fontId="20" fillId="4" borderId="0" xfId="0" applyFont="1" applyFill="1" applyAlignment="1">
      <alignment horizontal="center" vertical="center" wrapText="1"/>
    </xf>
    <xf numFmtId="0" fontId="10" fillId="2" borderId="5" xfId="0" applyFont="1" applyFill="1" applyBorder="1" applyAlignment="1">
      <alignment horizontal="center" vertical="top" wrapText="1"/>
    </xf>
    <xf numFmtId="0" fontId="10" fillId="2" borderId="10" xfId="0" applyFont="1" applyFill="1" applyBorder="1" applyAlignment="1">
      <alignment horizontal="center" vertical="top" wrapText="1"/>
    </xf>
    <xf numFmtId="0" fontId="12" fillId="2" borderId="23" xfId="0" applyFont="1" applyFill="1" applyBorder="1" applyAlignment="1">
      <alignment horizontal="center" vertical="top" wrapText="1"/>
    </xf>
    <xf numFmtId="0" fontId="12" fillId="2" borderId="11" xfId="0" applyFont="1" applyFill="1" applyBorder="1" applyAlignment="1">
      <alignment horizontal="center" vertical="top" wrapText="1"/>
    </xf>
    <xf numFmtId="0" fontId="7" fillId="0" borderId="3" xfId="0" applyFont="1" applyBorder="1" applyAlignment="1">
      <alignment horizontal="center"/>
    </xf>
    <xf numFmtId="0" fontId="10" fillId="2" borderId="4" xfId="0" applyFont="1" applyFill="1" applyBorder="1" applyAlignment="1">
      <alignment horizontal="center" vertical="top" wrapText="1"/>
    </xf>
    <xf numFmtId="0" fontId="10" fillId="2" borderId="9" xfId="0" applyFont="1" applyFill="1" applyBorder="1" applyAlignment="1">
      <alignment horizontal="center" vertical="top" wrapText="1"/>
    </xf>
    <xf numFmtId="0" fontId="10" fillId="2" borderId="6" xfId="0" applyFont="1" applyFill="1" applyBorder="1" applyAlignment="1">
      <alignment horizontal="center" vertical="top" wrapText="1"/>
    </xf>
    <xf numFmtId="0" fontId="10" fillId="2" borderId="7" xfId="0" applyFont="1" applyFill="1" applyBorder="1" applyAlignment="1">
      <alignment horizontal="center" vertical="top" wrapText="1"/>
    </xf>
    <xf numFmtId="0" fontId="10" fillId="2" borderId="8" xfId="0" applyFont="1" applyFill="1" applyBorder="1" applyAlignment="1">
      <alignment horizontal="center" vertical="top" wrapText="1"/>
    </xf>
    <xf numFmtId="0" fontId="30" fillId="0" borderId="3" xfId="0" applyFont="1" applyBorder="1" applyAlignment="1">
      <alignment horizontal="center"/>
    </xf>
    <xf numFmtId="0" fontId="12" fillId="2" borderId="4" xfId="0" applyFont="1" applyFill="1" applyBorder="1" applyAlignment="1">
      <alignment horizontal="center" vertical="top" wrapText="1"/>
    </xf>
    <xf numFmtId="0" fontId="12" fillId="2" borderId="9" xfId="0" applyFont="1" applyFill="1" applyBorder="1" applyAlignment="1">
      <alignment horizontal="center" vertical="top" wrapText="1"/>
    </xf>
    <xf numFmtId="0" fontId="12" fillId="2" borderId="5" xfId="0" applyFont="1" applyFill="1" applyBorder="1" applyAlignment="1">
      <alignment horizontal="center" vertical="top" wrapText="1"/>
    </xf>
    <xf numFmtId="0" fontId="12" fillId="2" borderId="10" xfId="0" applyFont="1" applyFill="1" applyBorder="1" applyAlignment="1">
      <alignment horizontal="center" vertical="top" wrapText="1"/>
    </xf>
    <xf numFmtId="0" fontId="12" fillId="2" borderId="6" xfId="0" applyFont="1" applyFill="1" applyBorder="1" applyAlignment="1">
      <alignment horizontal="center" vertical="top" wrapText="1"/>
    </xf>
    <xf numFmtId="0" fontId="12" fillId="2" borderId="7" xfId="0" applyFont="1" applyFill="1" applyBorder="1" applyAlignment="1">
      <alignment horizontal="center" vertical="top" wrapText="1"/>
    </xf>
    <xf numFmtId="0" fontId="12" fillId="2" borderId="8" xfId="0" applyFont="1" applyFill="1" applyBorder="1" applyAlignment="1">
      <alignment horizontal="center" vertical="top" wrapText="1"/>
    </xf>
    <xf numFmtId="0" fontId="8" fillId="0" borderId="0" xfId="0" applyFont="1" applyFill="1" applyAlignment="1">
      <alignment horizontal="center"/>
    </xf>
    <xf numFmtId="0" fontId="23" fillId="6" borderId="20" xfId="0" applyFont="1" applyFill="1" applyBorder="1" applyAlignment="1">
      <alignment horizontal="center" vertical="center" wrapText="1"/>
    </xf>
    <xf numFmtId="0" fontId="23" fillId="6" borderId="10" xfId="0" applyFont="1" applyFill="1" applyBorder="1" applyAlignment="1">
      <alignment horizontal="center" vertical="center" wrapText="1"/>
    </xf>
    <xf numFmtId="0" fontId="24" fillId="0" borderId="20" xfId="0" applyFont="1" applyBorder="1" applyAlignment="1">
      <alignment horizontal="left" vertical="center" wrapText="1"/>
    </xf>
    <xf numFmtId="0" fontId="24" fillId="0" borderId="22" xfId="0" applyFont="1" applyBorder="1" applyAlignment="1">
      <alignment horizontal="left" vertical="center" wrapText="1"/>
    </xf>
    <xf numFmtId="0" fontId="24" fillId="0" borderId="10" xfId="0" applyFont="1" applyBorder="1" applyAlignment="1">
      <alignment horizontal="left" vertical="center" wrapText="1"/>
    </xf>
    <xf numFmtId="0" fontId="24" fillId="3" borderId="20" xfId="0" applyFont="1" applyFill="1" applyBorder="1" applyAlignment="1">
      <alignment horizontal="left" vertical="center" wrapText="1"/>
    </xf>
    <xf numFmtId="0" fontId="24" fillId="3" borderId="22" xfId="0" applyFont="1" applyFill="1" applyBorder="1" applyAlignment="1">
      <alignment horizontal="left" vertical="center" wrapText="1"/>
    </xf>
    <xf numFmtId="0" fontId="24" fillId="3" borderId="10" xfId="0" applyFont="1" applyFill="1" applyBorder="1" applyAlignment="1">
      <alignment horizontal="left" vertical="center" wrapText="1"/>
    </xf>
    <xf numFmtId="0" fontId="23" fillId="6" borderId="24" xfId="0" applyFont="1" applyFill="1" applyBorder="1" applyAlignment="1">
      <alignment horizontal="center" vertical="center" wrapText="1"/>
    </xf>
    <xf numFmtId="0" fontId="23" fillId="6" borderId="25" xfId="0" applyFont="1" applyFill="1" applyBorder="1" applyAlignment="1">
      <alignment horizontal="center" vertical="center" wrapText="1"/>
    </xf>
    <xf numFmtId="0" fontId="24" fillId="0" borderId="20" xfId="0" applyFont="1" applyBorder="1" applyAlignment="1">
      <alignment horizontal="left" vertical="center"/>
    </xf>
    <xf numFmtId="0" fontId="24" fillId="0" borderId="22" xfId="0" applyFont="1" applyBorder="1" applyAlignment="1">
      <alignment horizontal="left" vertical="center"/>
    </xf>
    <xf numFmtId="0" fontId="24" fillId="0" borderId="10" xfId="0" applyFont="1" applyBorder="1" applyAlignment="1">
      <alignment horizontal="left" vertical="center"/>
    </xf>
    <xf numFmtId="0" fontId="24" fillId="0" borderId="20" xfId="0" applyFont="1" applyBorder="1" applyAlignment="1">
      <alignment horizontal="center" vertical="center"/>
    </xf>
    <xf numFmtId="0" fontId="24" fillId="0" borderId="22" xfId="0" applyFont="1" applyBorder="1" applyAlignment="1">
      <alignment horizontal="center" vertical="center"/>
    </xf>
    <xf numFmtId="0" fontId="24" fillId="0" borderId="10" xfId="0" applyFont="1" applyBorder="1" applyAlignment="1">
      <alignment horizontal="center" vertical="center"/>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28" xfId="0" applyFont="1" applyFill="1" applyBorder="1" applyAlignment="1">
      <alignment horizontal="left" vertical="center" wrapText="1"/>
    </xf>
    <xf numFmtId="0" fontId="19" fillId="2" borderId="29" xfId="0" applyFont="1" applyFill="1" applyBorder="1" applyAlignment="1">
      <alignment horizontal="left" vertical="center" wrapText="1"/>
    </xf>
    <xf numFmtId="0" fontId="19" fillId="2" borderId="30" xfId="0" applyFont="1" applyFill="1" applyBorder="1" applyAlignment="1">
      <alignment horizontal="left" vertical="center" wrapText="1"/>
    </xf>
    <xf numFmtId="0" fontId="19" fillId="2" borderId="31" xfId="0" applyFont="1" applyFill="1" applyBorder="1" applyAlignment="1">
      <alignment horizontal="left" vertical="center" wrapText="1"/>
    </xf>
    <xf numFmtId="0" fontId="19" fillId="2" borderId="32" xfId="0" applyFont="1" applyFill="1" applyBorder="1" applyAlignment="1">
      <alignment horizontal="left" vertical="center" wrapText="1"/>
    </xf>
    <xf numFmtId="0" fontId="19" fillId="2" borderId="33" xfId="0" applyFont="1" applyFill="1" applyBorder="1" applyAlignment="1">
      <alignment horizontal="left" vertical="center" wrapText="1"/>
    </xf>
    <xf numFmtId="3" fontId="12" fillId="0" borderId="10" xfId="0" applyNumberFormat="1" applyFont="1" applyBorder="1" applyAlignment="1">
      <alignment horizontal="center"/>
    </xf>
    <xf numFmtId="3" fontId="12" fillId="0" borderId="1" xfId="0" applyNumberFormat="1" applyFont="1" applyBorder="1" applyAlignment="1">
      <alignment horizontal="left" vertical="top" wrapText="1"/>
    </xf>
  </cellXfs>
  <cellStyles count="4">
    <cellStyle name="Dziesiętny" xfId="1" builtinId="3"/>
    <cellStyle name="Dziesiętny 2" xfId="3" xr:uid="{00000000-0005-0000-0000-000001000000}"/>
    <cellStyle name="Hiperłącze" xfId="2" builtinId="8"/>
    <cellStyle name="Normalny"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www.funduszeeuropejskie.gov.pl/nabory/83-zwiekszenie-dostepu-do-uslug-spolecznych-i-zdrowotnych-10/" TargetMode="External"/><Relationship Id="rId13" Type="http://schemas.openxmlformats.org/officeDocument/2006/relationships/hyperlink" Target="http://www.funduszeeuropejskie.gov.pl/nabory/21-podniesienie-efektywnosci-i-dostepnosci-e-uslug-2/" TargetMode="External"/><Relationship Id="rId3" Type="http://schemas.openxmlformats.org/officeDocument/2006/relationships/hyperlink" Target="http://www.funduszeeuropejskie.gov.pl/nabory/83-zwiekszenie-dostepu-do-uslug-spolecznych-i-zdrowotnych-szkolenia-dla-opiekunow-osob-niesamodzielnych-tworzenie-ilub-funkcjonowanie-wypozyczalni-sprzetu-pielegnacyjnego-rehabilitacyjnego-i-wspomagajacego/" TargetMode="External"/><Relationship Id="rId7" Type="http://schemas.openxmlformats.org/officeDocument/2006/relationships/hyperlink" Target="http://www.funduszeeuropejskie.gov.pl/nabory/83-zwiekszenie-dostepu-do-uslug-spolecznych-i-zdrowotnych-7/" TargetMode="External"/><Relationship Id="rId12" Type="http://schemas.openxmlformats.org/officeDocument/2006/relationships/hyperlink" Target="http://www.funduszeeuropejskie.gov.pl/nabory/21-podniesienie-efektywnosci-i-dostepnosci-e-uslug-nr-naboru-rppk020100-iz00-18-00319/" TargetMode="External"/><Relationship Id="rId2" Type="http://schemas.openxmlformats.org/officeDocument/2006/relationships/hyperlink" Target="http://www.funduszeeuropejskie.gov.pl/nabory/76-programy-profilaktyczne-i-zdrowotne-w-regionie-1/" TargetMode="External"/><Relationship Id="rId1" Type="http://schemas.openxmlformats.org/officeDocument/2006/relationships/hyperlink" Target="http://www.funduszeeuropejskie.gov.pl/nabory/62-infrastruktura-ochrony-zdrowia-i-pomocy-spolecznej-621-infrastruktura-ochrony-zdrowia/" TargetMode="External"/><Relationship Id="rId6" Type="http://schemas.openxmlformats.org/officeDocument/2006/relationships/hyperlink" Target="http://www.funduszeeuropejskie.gov.pl/nabory/83-zwiekszenie-dostepu-do-uslug-spolecznych-i-zdrowotnych-6/" TargetMode="External"/><Relationship Id="rId11" Type="http://schemas.openxmlformats.org/officeDocument/2006/relationships/hyperlink" Target="http://www.funduszeeuropejskie.gov.pl/nabory/83-zwiekszenie-dostepu-do-uslug-spolecznych-i-zdrowotnych-14/" TargetMode="External"/><Relationship Id="rId5" Type="http://schemas.openxmlformats.org/officeDocument/2006/relationships/hyperlink" Target="http://www.funduszeeuropejskie.gov.pl/nabory/83-zwiekszenie-dostepu-do-uslug-spolecznych-i-zdrowotnych-5/" TargetMode="External"/><Relationship Id="rId10" Type="http://schemas.openxmlformats.org/officeDocument/2006/relationships/hyperlink" Target="http://www.funduszeeuropejskie.gov.pl/nabory/83-zwiekszenie-dostepu-do-uslug-spolecznych-i-zdrowotnych-15/" TargetMode="External"/><Relationship Id="rId4" Type="http://schemas.openxmlformats.org/officeDocument/2006/relationships/hyperlink" Target="http://www.funduszeeuropejskie.gov.pl/nabory/76-programy-profilaktyczne-i-zdrowotne-w-regionie-2/" TargetMode="External"/><Relationship Id="rId9" Type="http://schemas.openxmlformats.org/officeDocument/2006/relationships/hyperlink" Target="http://www.funduszeeuropejskie.gov.pl/nabory/83-zwiekszenie-dostepu-do-uslug-spolecznych-i-zdrowotnych-13/" TargetMode="External"/><Relationship Id="rId1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www.funduszeeuropejskie.gov.pl/nabory/621-infrastruktura-ochrony-zdrowia-tryb-pozakonkursowy-rppk060201-iz00-18-00417/" TargetMode="External"/><Relationship Id="rId7" Type="http://schemas.openxmlformats.org/officeDocument/2006/relationships/printerSettings" Target="../printerSettings/printerSettings6.bin"/><Relationship Id="rId2" Type="http://schemas.openxmlformats.org/officeDocument/2006/relationships/hyperlink" Target="https://www.funduszeeuropejskie.gov.pl/nabory/62-infrastruktura-ochrony-zdrowia-i-pomocy-spolecznej-621-infrastruktura-ochrony-zdrowia-2/" TargetMode="External"/><Relationship Id="rId1" Type="http://schemas.openxmlformats.org/officeDocument/2006/relationships/hyperlink" Target="https://www.funduszeeuropejskie.gov.pl/nabory/62-infrastruktura-ochrony-zdrowia-i-pomocy-spolecznej-621-infrastruktura-ochrony-zdrowia-1/" TargetMode="External"/><Relationship Id="rId6" Type="http://schemas.openxmlformats.org/officeDocument/2006/relationships/hyperlink" Target="https://rpo.podkarpackie.pl/index.php/nabory-wnioskow/2194-6-2-1-infrastruktura-ochrony-zdrowia-nr-naboru-rppk-06-02-01-iz-00-18-008-19" TargetMode="External"/><Relationship Id="rId5" Type="http://schemas.openxmlformats.org/officeDocument/2006/relationships/hyperlink" Target="https://www.rpo.podkarpackie.pl/index.php/nabory-wnioskow/2042-6-2-infrastruktura-zdrowia-i-pomocy-spolecznej-tryb-pozakonkursowy-nr-naboru-rppk-06-02-01-iz-00-18-007-18" TargetMode="External"/><Relationship Id="rId4" Type="http://schemas.openxmlformats.org/officeDocument/2006/relationships/hyperlink" Target="https://www.funduszeeuropejskie.gov.pl/nabory/621-infrastruktura-ochrony-zdrowia-tryb-pozakonkursowy-nr-naboru-rppk060201-iz00-18-00517/"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1"/>
  <sheetViews>
    <sheetView zoomScale="80" zoomScaleNormal="80" zoomScaleSheetLayoutView="70" workbookViewId="0">
      <selection activeCell="B9" sqref="B9"/>
    </sheetView>
  </sheetViews>
  <sheetFormatPr defaultRowHeight="15" x14ac:dyDescent="0.25"/>
  <cols>
    <col min="1" max="1" width="19.140625" customWidth="1"/>
    <col min="2" max="2" width="47" customWidth="1"/>
    <col min="3" max="3" width="17.5703125" bestFit="1" customWidth="1"/>
    <col min="4" max="4" width="35.28515625" customWidth="1"/>
    <col min="5" max="5" width="14.5703125" style="1" customWidth="1"/>
    <col min="6" max="6" width="12.5703125" customWidth="1"/>
    <col min="7" max="14" width="20.7109375" customWidth="1"/>
    <col min="15" max="15" width="49.5703125" style="27" customWidth="1"/>
  </cols>
  <sheetData>
    <row r="1" spans="1:15" ht="24.75" customHeight="1" x14ac:dyDescent="0.25">
      <c r="A1" s="8" t="s">
        <v>112</v>
      </c>
      <c r="B1" s="8" t="s">
        <v>10</v>
      </c>
      <c r="C1" s="9"/>
      <c r="D1" s="9"/>
      <c r="E1"/>
      <c r="O1" s="25"/>
    </row>
    <row r="2" spans="1:15" ht="27" customHeight="1" x14ac:dyDescent="0.25">
      <c r="A2" s="8"/>
      <c r="C2" s="7"/>
      <c r="D2" s="7"/>
      <c r="E2" s="7"/>
      <c r="F2" s="7"/>
      <c r="G2" s="7"/>
      <c r="H2" s="7"/>
      <c r="I2" s="7"/>
      <c r="J2" s="7"/>
      <c r="K2" s="7"/>
      <c r="L2" s="7"/>
      <c r="M2" s="7"/>
      <c r="N2" s="7"/>
      <c r="O2" s="25"/>
    </row>
    <row r="3" spans="1:15" ht="27" customHeight="1" thickBot="1" x14ac:dyDescent="0.35">
      <c r="A3" s="8" t="s">
        <v>120</v>
      </c>
      <c r="B3" s="10"/>
      <c r="C3" s="11"/>
      <c r="D3" s="11"/>
      <c r="E3" s="11"/>
      <c r="F3" s="7"/>
      <c r="G3" s="217" t="s">
        <v>111</v>
      </c>
      <c r="H3" s="217"/>
      <c r="I3" s="217"/>
      <c r="J3" s="217"/>
      <c r="K3" s="217"/>
      <c r="L3" s="217"/>
      <c r="M3" s="217"/>
      <c r="N3" s="217"/>
      <c r="O3" s="25"/>
    </row>
    <row r="4" spans="1:15" s="13" customFormat="1" ht="25.5" customHeight="1" x14ac:dyDescent="0.25">
      <c r="A4" s="218" t="s">
        <v>105</v>
      </c>
      <c r="B4" s="213" t="s">
        <v>104</v>
      </c>
      <c r="C4" s="213" t="s">
        <v>103</v>
      </c>
      <c r="D4" s="213" t="s">
        <v>102</v>
      </c>
      <c r="E4" s="213" t="s">
        <v>101</v>
      </c>
      <c r="F4" s="213" t="s">
        <v>100</v>
      </c>
      <c r="G4" s="220" t="s">
        <v>110</v>
      </c>
      <c r="H4" s="221"/>
      <c r="I4" s="220" t="s">
        <v>109</v>
      </c>
      <c r="J4" s="222"/>
      <c r="K4" s="222"/>
      <c r="L4" s="221"/>
      <c r="M4" s="213" t="s">
        <v>98</v>
      </c>
      <c r="N4" s="213" t="s">
        <v>114</v>
      </c>
      <c r="O4" s="215" t="s">
        <v>108</v>
      </c>
    </row>
    <row r="5" spans="1:15" s="5" customFormat="1" ht="97.5" customHeight="1" x14ac:dyDescent="0.2">
      <c r="A5" s="219"/>
      <c r="B5" s="214"/>
      <c r="C5" s="214"/>
      <c r="D5" s="214"/>
      <c r="E5" s="214"/>
      <c r="F5" s="214"/>
      <c r="G5" s="12" t="s">
        <v>115</v>
      </c>
      <c r="H5" s="12" t="s">
        <v>116</v>
      </c>
      <c r="I5" s="12" t="s">
        <v>99</v>
      </c>
      <c r="J5" s="12" t="s">
        <v>117</v>
      </c>
      <c r="K5" s="12" t="s">
        <v>118</v>
      </c>
      <c r="L5" s="12" t="s">
        <v>119</v>
      </c>
      <c r="M5" s="214"/>
      <c r="N5" s="214"/>
      <c r="O5" s="216"/>
    </row>
    <row r="6" spans="1:15" s="13" customFormat="1" x14ac:dyDescent="0.25">
      <c r="A6" s="14">
        <v>1</v>
      </c>
      <c r="B6" s="15">
        <v>2</v>
      </c>
      <c r="C6" s="15">
        <v>3</v>
      </c>
      <c r="D6" s="15">
        <v>4</v>
      </c>
      <c r="E6" s="15">
        <v>5</v>
      </c>
      <c r="F6" s="15">
        <v>6</v>
      </c>
      <c r="G6" s="15">
        <v>7</v>
      </c>
      <c r="H6" s="15">
        <v>8</v>
      </c>
      <c r="I6" s="15" t="s">
        <v>107</v>
      </c>
      <c r="J6" s="15">
        <v>10</v>
      </c>
      <c r="K6" s="15">
        <v>11</v>
      </c>
      <c r="L6" s="15">
        <v>12</v>
      </c>
      <c r="M6" s="15">
        <v>13</v>
      </c>
      <c r="N6" s="15" t="s">
        <v>106</v>
      </c>
      <c r="O6" s="91">
        <v>15</v>
      </c>
    </row>
    <row r="7" spans="1:15" ht="72" x14ac:dyDescent="0.25">
      <c r="A7" s="80" t="s">
        <v>97</v>
      </c>
      <c r="B7" s="81" t="s">
        <v>96</v>
      </c>
      <c r="C7" s="82" t="s">
        <v>95</v>
      </c>
      <c r="D7" s="82" t="s">
        <v>94</v>
      </c>
      <c r="E7" s="83" t="s">
        <v>93</v>
      </c>
      <c r="F7" s="41" t="s">
        <v>92</v>
      </c>
      <c r="G7" s="84">
        <v>71729883</v>
      </c>
      <c r="H7" s="84">
        <v>0</v>
      </c>
      <c r="I7" s="84">
        <f>J7+K7+L7</f>
        <v>11534308</v>
      </c>
      <c r="J7" s="84">
        <v>5988082</v>
      </c>
      <c r="K7" s="84">
        <v>0</v>
      </c>
      <c r="L7" s="84">
        <v>5546226</v>
      </c>
      <c r="M7" s="84">
        <v>1123907</v>
      </c>
      <c r="N7" s="84">
        <f>G7+H7+I7+M7</f>
        <v>84388098</v>
      </c>
      <c r="O7" s="92" t="s">
        <v>215</v>
      </c>
    </row>
    <row r="8" spans="1:15" ht="81" customHeight="1" x14ac:dyDescent="0.25">
      <c r="A8" s="80" t="s">
        <v>90</v>
      </c>
      <c r="B8" s="81" t="s">
        <v>91</v>
      </c>
      <c r="C8" s="82" t="s">
        <v>90</v>
      </c>
      <c r="D8" s="82" t="s">
        <v>89</v>
      </c>
      <c r="E8" s="83" t="s">
        <v>88</v>
      </c>
      <c r="F8" s="41" t="s">
        <v>87</v>
      </c>
      <c r="G8" s="84">
        <v>0</v>
      </c>
      <c r="H8" s="84">
        <v>5389061</v>
      </c>
      <c r="I8" s="84">
        <f>J8+K8+L8</f>
        <v>644455</v>
      </c>
      <c r="J8" s="84">
        <v>590358</v>
      </c>
      <c r="K8" s="84">
        <v>54097</v>
      </c>
      <c r="L8" s="84">
        <v>0</v>
      </c>
      <c r="M8" s="84">
        <v>306556</v>
      </c>
      <c r="N8" s="84">
        <f>G8+H8+I8+M8</f>
        <v>6340072</v>
      </c>
      <c r="O8" s="92" t="s">
        <v>216</v>
      </c>
    </row>
    <row r="9" spans="1:15" ht="142.5" customHeight="1" x14ac:dyDescent="0.25">
      <c r="A9" s="85" t="s">
        <v>85</v>
      </c>
      <c r="B9" s="82" t="s">
        <v>86</v>
      </c>
      <c r="C9" s="82" t="s">
        <v>85</v>
      </c>
      <c r="D9" s="82" t="s">
        <v>84</v>
      </c>
      <c r="E9" s="41" t="s">
        <v>83</v>
      </c>
      <c r="F9" s="41" t="s">
        <v>82</v>
      </c>
      <c r="G9" s="84">
        <v>0</v>
      </c>
      <c r="H9" s="84">
        <v>18404907.010000002</v>
      </c>
      <c r="I9" s="84">
        <f>J9+K9+L9</f>
        <v>4132207.21</v>
      </c>
      <c r="J9" s="84">
        <v>3980663.22</v>
      </c>
      <c r="K9" s="84">
        <v>133922.42000000001</v>
      </c>
      <c r="L9" s="84">
        <v>17621.57</v>
      </c>
      <c r="M9" s="84">
        <v>1230041.97</v>
      </c>
      <c r="N9" s="84">
        <f>G9+H9+I9+M9</f>
        <v>23767156.190000001</v>
      </c>
      <c r="O9" s="92" t="s">
        <v>217</v>
      </c>
    </row>
    <row r="10" spans="1:15" ht="151.5" customHeight="1" thickBot="1" x14ac:dyDescent="0.3">
      <c r="A10" s="86" t="s">
        <v>80</v>
      </c>
      <c r="B10" s="87" t="s">
        <v>81</v>
      </c>
      <c r="C10" s="88" t="s">
        <v>80</v>
      </c>
      <c r="D10" s="88"/>
      <c r="E10" s="89" t="s">
        <v>113</v>
      </c>
      <c r="F10" s="43" t="s">
        <v>79</v>
      </c>
      <c r="G10" s="90">
        <v>11405882</v>
      </c>
      <c r="H10" s="90">
        <v>0</v>
      </c>
      <c r="I10" s="90">
        <f>J10+K10+L10</f>
        <v>1972546</v>
      </c>
      <c r="J10" s="90">
        <v>0</v>
      </c>
      <c r="K10" s="90">
        <v>986273</v>
      </c>
      <c r="L10" s="90">
        <v>986273</v>
      </c>
      <c r="M10" s="90">
        <v>40257</v>
      </c>
      <c r="N10" s="90">
        <f>G10+H10+I10+M10</f>
        <v>13418685</v>
      </c>
      <c r="O10" s="93" t="s">
        <v>218</v>
      </c>
    </row>
    <row r="11" spans="1:15" x14ac:dyDescent="0.25">
      <c r="E11"/>
      <c r="O11" s="25"/>
    </row>
    <row r="12" spans="1:15" x14ac:dyDescent="0.25">
      <c r="E12"/>
      <c r="O12" s="25"/>
    </row>
    <row r="13" spans="1:15" x14ac:dyDescent="0.25">
      <c r="A13" s="212" t="s">
        <v>298</v>
      </c>
      <c r="B13" s="212"/>
      <c r="C13" s="212"/>
      <c r="D13" s="212"/>
      <c r="E13" s="212"/>
      <c r="F13" s="6"/>
      <c r="G13" s="6"/>
      <c r="H13" s="6"/>
      <c r="I13" s="6"/>
      <c r="N13" s="6"/>
      <c r="O13" s="26"/>
    </row>
    <row r="14" spans="1:15" ht="44.25" customHeight="1" x14ac:dyDescent="0.25">
      <c r="A14" s="212"/>
      <c r="B14" s="212"/>
      <c r="C14" s="212"/>
      <c r="D14" s="212"/>
      <c r="E14" s="212"/>
    </row>
    <row r="18" spans="5:13" x14ac:dyDescent="0.25">
      <c r="E18" s="4"/>
      <c r="H18" s="5"/>
      <c r="I18" s="5"/>
    </row>
    <row r="19" spans="5:13" x14ac:dyDescent="0.25">
      <c r="E19" s="4"/>
      <c r="H19" s="3"/>
      <c r="I19" s="3"/>
    </row>
    <row r="21" spans="5:13" x14ac:dyDescent="0.25">
      <c r="J21" s="2"/>
      <c r="K21" s="2"/>
      <c r="L21" s="2"/>
      <c r="M21" s="2"/>
    </row>
  </sheetData>
  <mergeCells count="13">
    <mergeCell ref="A13:E14"/>
    <mergeCell ref="N4:N5"/>
    <mergeCell ref="O4:O5"/>
    <mergeCell ref="G3:N3"/>
    <mergeCell ref="A4:A5"/>
    <mergeCell ref="B4:B5"/>
    <mergeCell ref="C4:C5"/>
    <mergeCell ref="D4:D5"/>
    <mergeCell ref="E4:E5"/>
    <mergeCell ref="F4:F5"/>
    <mergeCell ref="G4:H4"/>
    <mergeCell ref="I4:L4"/>
    <mergeCell ref="M4:M5"/>
  </mergeCells>
  <printOptions horizontalCentered="1"/>
  <pageMargins left="0" right="0" top="0.35433070866141736" bottom="0.35433070866141736" header="0.11811023622047245" footer="0.11811023622047245"/>
  <pageSetup paperSize="8"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6"/>
  <sheetViews>
    <sheetView topLeftCell="B1" zoomScaleSheetLayoutView="100" workbookViewId="0">
      <pane ySplit="5" topLeftCell="A6" activePane="bottomLeft" state="frozen"/>
      <selection pane="bottomLeft" activeCell="D30" sqref="D30"/>
    </sheetView>
  </sheetViews>
  <sheetFormatPr defaultRowHeight="15" x14ac:dyDescent="0.25"/>
  <cols>
    <col min="1" max="1" width="14.42578125" style="47" customWidth="1"/>
    <col min="2" max="2" width="16.85546875" style="46" customWidth="1"/>
    <col min="3" max="3" width="6.85546875" style="46" customWidth="1"/>
    <col min="4" max="4" width="17.140625" style="45" customWidth="1"/>
    <col min="5" max="5" width="35.28515625" style="45" customWidth="1"/>
    <col min="6" max="6" width="16.5703125" style="45" customWidth="1"/>
    <col min="7" max="7" width="14" bestFit="1" customWidth="1"/>
    <col min="8" max="8" width="15.42578125" bestFit="1" customWidth="1"/>
    <col min="9" max="9" width="14" style="44" customWidth="1"/>
    <col min="10" max="10" width="17" style="44" customWidth="1"/>
    <col min="11" max="11" width="13.85546875" customWidth="1"/>
    <col min="12" max="12" width="11.140625" customWidth="1"/>
  </cols>
  <sheetData>
    <row r="1" spans="1:12" x14ac:dyDescent="0.25">
      <c r="A1" s="8" t="s">
        <v>10</v>
      </c>
    </row>
    <row r="2" spans="1:12" x14ac:dyDescent="0.25">
      <c r="A2" s="54"/>
    </row>
    <row r="3" spans="1:12" x14ac:dyDescent="0.25">
      <c r="A3" s="53" t="s">
        <v>210</v>
      </c>
    </row>
    <row r="4" spans="1:12" ht="7.5" customHeight="1" thickBot="1" x14ac:dyDescent="0.3"/>
    <row r="5" spans="1:12" s="52" customFormat="1" ht="47.25" customHeight="1" x14ac:dyDescent="0.25">
      <c r="A5" s="17" t="s">
        <v>209</v>
      </c>
      <c r="B5" s="18" t="s">
        <v>208</v>
      </c>
      <c r="C5" s="18" t="s">
        <v>207</v>
      </c>
      <c r="D5" s="18" t="s">
        <v>206</v>
      </c>
      <c r="E5" s="18" t="s">
        <v>205</v>
      </c>
      <c r="F5" s="18" t="s">
        <v>204</v>
      </c>
      <c r="G5" s="18" t="s">
        <v>203</v>
      </c>
      <c r="H5" s="18" t="s">
        <v>202</v>
      </c>
      <c r="I5" s="18" t="s">
        <v>201</v>
      </c>
      <c r="J5" s="18" t="s">
        <v>200</v>
      </c>
      <c r="K5" s="18" t="s">
        <v>199</v>
      </c>
      <c r="L5" s="18" t="s">
        <v>221</v>
      </c>
    </row>
    <row r="6" spans="1:12" ht="48" x14ac:dyDescent="0.25">
      <c r="A6" s="50" t="s">
        <v>176</v>
      </c>
      <c r="B6" s="48" t="s">
        <v>46</v>
      </c>
      <c r="C6" s="48" t="s">
        <v>143</v>
      </c>
      <c r="D6" s="48" t="s">
        <v>175</v>
      </c>
      <c r="E6" s="48" t="s">
        <v>174</v>
      </c>
      <c r="F6" s="49">
        <v>12750000</v>
      </c>
      <c r="G6" s="49">
        <v>2250000</v>
      </c>
      <c r="H6" s="48" t="s">
        <v>196</v>
      </c>
      <c r="I6" s="48" t="s">
        <v>198</v>
      </c>
      <c r="J6" s="48" t="s">
        <v>197</v>
      </c>
      <c r="K6" s="48">
        <v>2016</v>
      </c>
      <c r="L6" s="48"/>
    </row>
    <row r="7" spans="1:12" ht="120" x14ac:dyDescent="0.25">
      <c r="A7" s="50" t="s">
        <v>151</v>
      </c>
      <c r="B7" s="48" t="s">
        <v>45</v>
      </c>
      <c r="C7" s="48" t="s">
        <v>143</v>
      </c>
      <c r="D7" s="48" t="s">
        <v>149</v>
      </c>
      <c r="E7" s="48" t="s">
        <v>170</v>
      </c>
      <c r="F7" s="49">
        <v>8947368.4199999999</v>
      </c>
      <c r="G7" s="49">
        <v>1578947.37</v>
      </c>
      <c r="H7" s="48" t="s">
        <v>196</v>
      </c>
      <c r="I7" s="48" t="s">
        <v>195</v>
      </c>
      <c r="J7" s="48" t="s">
        <v>194</v>
      </c>
      <c r="K7" s="48">
        <v>2016</v>
      </c>
      <c r="L7" s="48"/>
    </row>
    <row r="8" spans="1:12" ht="48" x14ac:dyDescent="0.25">
      <c r="A8" s="50" t="s">
        <v>167</v>
      </c>
      <c r="B8" s="48" t="s">
        <v>44</v>
      </c>
      <c r="C8" s="48" t="s">
        <v>143</v>
      </c>
      <c r="D8" s="48" t="s">
        <v>193</v>
      </c>
      <c r="E8" s="48" t="s">
        <v>192</v>
      </c>
      <c r="F8" s="49">
        <v>102000000</v>
      </c>
      <c r="G8" s="49">
        <v>18000000</v>
      </c>
      <c r="H8" s="48" t="s">
        <v>191</v>
      </c>
      <c r="I8" s="48" t="s">
        <v>190</v>
      </c>
      <c r="J8" s="48" t="s">
        <v>158</v>
      </c>
      <c r="K8" s="51">
        <v>2016</v>
      </c>
      <c r="L8" s="51"/>
    </row>
    <row r="9" spans="1:12" ht="36" x14ac:dyDescent="0.25">
      <c r="A9" s="50" t="s">
        <v>167</v>
      </c>
      <c r="B9" s="48" t="s">
        <v>11</v>
      </c>
      <c r="C9" s="48" t="s">
        <v>166</v>
      </c>
      <c r="D9" s="48" t="s">
        <v>173</v>
      </c>
      <c r="E9" s="48" t="s">
        <v>189</v>
      </c>
      <c r="F9" s="49">
        <v>12600000</v>
      </c>
      <c r="G9" s="49">
        <v>2223529.4</v>
      </c>
      <c r="H9" s="48" t="s">
        <v>183</v>
      </c>
      <c r="I9" s="48" t="s">
        <v>185</v>
      </c>
      <c r="J9" s="48" t="s">
        <v>184</v>
      </c>
      <c r="K9" s="48">
        <v>2017</v>
      </c>
      <c r="L9" s="48"/>
    </row>
    <row r="10" spans="1:12" ht="72" x14ac:dyDescent="0.25">
      <c r="A10" s="50" t="s">
        <v>167</v>
      </c>
      <c r="B10" s="48" t="s">
        <v>12</v>
      </c>
      <c r="C10" s="48" t="s">
        <v>166</v>
      </c>
      <c r="D10" s="48" t="s">
        <v>173</v>
      </c>
      <c r="E10" s="48" t="s">
        <v>188</v>
      </c>
      <c r="F10" s="49">
        <v>29470000</v>
      </c>
      <c r="G10" s="49">
        <v>13700588.24</v>
      </c>
      <c r="H10" s="48" t="s">
        <v>183</v>
      </c>
      <c r="I10" s="48" t="s">
        <v>185</v>
      </c>
      <c r="J10" s="48" t="s">
        <v>184</v>
      </c>
      <c r="K10" s="48">
        <v>2017</v>
      </c>
      <c r="L10" s="48"/>
    </row>
    <row r="11" spans="1:12" ht="36" x14ac:dyDescent="0.25">
      <c r="A11" s="50" t="s">
        <v>167</v>
      </c>
      <c r="B11" s="48" t="s">
        <v>13</v>
      </c>
      <c r="C11" s="48" t="s">
        <v>166</v>
      </c>
      <c r="D11" s="48" t="s">
        <v>187</v>
      </c>
      <c r="E11" s="48" t="s">
        <v>186</v>
      </c>
      <c r="F11" s="49">
        <v>16094213.539999999</v>
      </c>
      <c r="G11" s="49">
        <v>2840155.33</v>
      </c>
      <c r="H11" s="48" t="s">
        <v>183</v>
      </c>
      <c r="I11" s="48" t="s">
        <v>185</v>
      </c>
      <c r="J11" s="48" t="s">
        <v>184</v>
      </c>
      <c r="K11" s="48">
        <v>2017</v>
      </c>
      <c r="L11" s="48"/>
    </row>
    <row r="12" spans="1:12" ht="48" x14ac:dyDescent="0.25">
      <c r="A12" s="50" t="s">
        <v>167</v>
      </c>
      <c r="B12" s="48" t="s">
        <v>14</v>
      </c>
      <c r="C12" s="48" t="s">
        <v>166</v>
      </c>
      <c r="D12" s="48" t="s">
        <v>173</v>
      </c>
      <c r="E12" s="48" t="s">
        <v>15</v>
      </c>
      <c r="F12" s="49">
        <v>36325000</v>
      </c>
      <c r="G12" s="49">
        <v>6410294.1200000001</v>
      </c>
      <c r="H12" s="48" t="s">
        <v>183</v>
      </c>
      <c r="I12" s="48" t="s">
        <v>182</v>
      </c>
      <c r="J12" s="48" t="s">
        <v>158</v>
      </c>
      <c r="K12" s="48">
        <v>2017</v>
      </c>
      <c r="L12" s="48"/>
    </row>
    <row r="13" spans="1:12" ht="126.6" customHeight="1" x14ac:dyDescent="0.25">
      <c r="A13" s="50" t="s">
        <v>151</v>
      </c>
      <c r="B13" s="48" t="s">
        <v>43</v>
      </c>
      <c r="C13" s="48" t="s">
        <v>143</v>
      </c>
      <c r="D13" s="48" t="s">
        <v>156</v>
      </c>
      <c r="E13" s="48" t="s">
        <v>181</v>
      </c>
      <c r="F13" s="49">
        <v>12750000</v>
      </c>
      <c r="G13" s="49">
        <v>2250000</v>
      </c>
      <c r="H13" s="48" t="s">
        <v>179</v>
      </c>
      <c r="I13" s="48" t="s">
        <v>178</v>
      </c>
      <c r="J13" s="48" t="s">
        <v>177</v>
      </c>
      <c r="K13" s="48">
        <v>2018</v>
      </c>
      <c r="L13" s="48"/>
    </row>
    <row r="14" spans="1:12" ht="48" x14ac:dyDescent="0.25">
      <c r="A14" s="50" t="s">
        <v>151</v>
      </c>
      <c r="B14" s="48" t="s">
        <v>42</v>
      </c>
      <c r="C14" s="48" t="s">
        <v>143</v>
      </c>
      <c r="D14" s="48" t="s">
        <v>149</v>
      </c>
      <c r="E14" s="48" t="s">
        <v>180</v>
      </c>
      <c r="F14" s="49">
        <v>40263157.890000001</v>
      </c>
      <c r="G14" s="49">
        <v>7105263.1600000001</v>
      </c>
      <c r="H14" s="48" t="s">
        <v>179</v>
      </c>
      <c r="I14" s="48" t="s">
        <v>178</v>
      </c>
      <c r="J14" s="48" t="s">
        <v>177</v>
      </c>
      <c r="K14" s="48">
        <v>2018</v>
      </c>
      <c r="L14" s="48"/>
    </row>
    <row r="15" spans="1:12" ht="48" x14ac:dyDescent="0.25">
      <c r="A15" s="50" t="s">
        <v>176</v>
      </c>
      <c r="B15" s="48" t="s">
        <v>41</v>
      </c>
      <c r="C15" s="48" t="s">
        <v>143</v>
      </c>
      <c r="D15" s="48" t="s">
        <v>175</v>
      </c>
      <c r="E15" s="48" t="s">
        <v>174</v>
      </c>
      <c r="F15" s="49">
        <v>10000000</v>
      </c>
      <c r="G15" s="49">
        <v>1764705.9</v>
      </c>
      <c r="H15" s="48" t="s">
        <v>169</v>
      </c>
      <c r="I15" s="48" t="s">
        <v>172</v>
      </c>
      <c r="J15" s="48" t="s">
        <v>171</v>
      </c>
      <c r="K15" s="48">
        <v>2018</v>
      </c>
      <c r="L15" s="48"/>
    </row>
    <row r="16" spans="1:12" ht="84" x14ac:dyDescent="0.25">
      <c r="A16" s="50" t="s">
        <v>167</v>
      </c>
      <c r="B16" s="48" t="s">
        <v>16</v>
      </c>
      <c r="C16" s="48" t="s">
        <v>166</v>
      </c>
      <c r="D16" s="48" t="s">
        <v>173</v>
      </c>
      <c r="E16" s="48" t="s">
        <v>17</v>
      </c>
      <c r="F16" s="95">
        <v>57558990.359999999</v>
      </c>
      <c r="G16" s="95">
        <v>21939121.949999999</v>
      </c>
      <c r="H16" s="94" t="s">
        <v>219</v>
      </c>
      <c r="I16" s="48" t="s">
        <v>172</v>
      </c>
      <c r="J16" s="48" t="s">
        <v>171</v>
      </c>
      <c r="K16" s="48">
        <v>2018</v>
      </c>
      <c r="L16" s="94" t="s">
        <v>220</v>
      </c>
    </row>
    <row r="17" spans="1:12" ht="120" x14ac:dyDescent="0.25">
      <c r="A17" s="50" t="s">
        <v>151</v>
      </c>
      <c r="B17" s="48" t="s">
        <v>40</v>
      </c>
      <c r="C17" s="48" t="s">
        <v>143</v>
      </c>
      <c r="D17" s="48" t="s">
        <v>149</v>
      </c>
      <c r="E17" s="48" t="s">
        <v>170</v>
      </c>
      <c r="F17" s="49">
        <v>8947368.4199999999</v>
      </c>
      <c r="G17" s="49">
        <v>1578947.37</v>
      </c>
      <c r="H17" s="48" t="s">
        <v>169</v>
      </c>
      <c r="I17" s="48" t="s">
        <v>168</v>
      </c>
      <c r="J17" s="48" t="s">
        <v>158</v>
      </c>
      <c r="K17" s="48">
        <v>2018</v>
      </c>
      <c r="L17" s="48"/>
    </row>
    <row r="18" spans="1:12" ht="48" x14ac:dyDescent="0.25">
      <c r="A18" s="55" t="s">
        <v>167</v>
      </c>
      <c r="B18" s="56" t="s">
        <v>78</v>
      </c>
      <c r="C18" s="56" t="s">
        <v>166</v>
      </c>
      <c r="D18" s="56" t="s">
        <v>165</v>
      </c>
      <c r="E18" s="56" t="s">
        <v>164</v>
      </c>
      <c r="F18" s="57">
        <v>16248949.99</v>
      </c>
      <c r="G18" s="57">
        <v>8886812.0099999998</v>
      </c>
      <c r="H18" s="56" t="s">
        <v>160</v>
      </c>
      <c r="I18" s="56" t="s">
        <v>163</v>
      </c>
      <c r="J18" s="56" t="s">
        <v>162</v>
      </c>
      <c r="K18" s="48">
        <v>2019</v>
      </c>
      <c r="L18" s="48"/>
    </row>
    <row r="19" spans="1:12" ht="48" x14ac:dyDescent="0.25">
      <c r="A19" s="76" t="s">
        <v>145</v>
      </c>
      <c r="B19" s="77" t="s">
        <v>161</v>
      </c>
      <c r="C19" s="77" t="s">
        <v>143</v>
      </c>
      <c r="D19" s="78" t="s">
        <v>142</v>
      </c>
      <c r="E19" s="78" t="s">
        <v>141</v>
      </c>
      <c r="F19" s="79">
        <v>43000000</v>
      </c>
      <c r="G19" s="79">
        <v>7588235.2999999998</v>
      </c>
      <c r="H19" s="78" t="s">
        <v>160</v>
      </c>
      <c r="I19" s="78" t="s">
        <v>159</v>
      </c>
      <c r="J19" s="78" t="s">
        <v>158</v>
      </c>
      <c r="K19" s="48">
        <v>2019</v>
      </c>
      <c r="L19" s="48"/>
    </row>
    <row r="20" spans="1:12" ht="48" x14ac:dyDescent="0.25">
      <c r="A20" s="76" t="s">
        <v>151</v>
      </c>
      <c r="B20" s="77" t="s">
        <v>157</v>
      </c>
      <c r="C20" s="77" t="s">
        <v>143</v>
      </c>
      <c r="D20" s="78" t="s">
        <v>156</v>
      </c>
      <c r="E20" s="78" t="s">
        <v>155</v>
      </c>
      <c r="F20" s="79">
        <v>15000000</v>
      </c>
      <c r="G20" s="79">
        <v>2647058.8199999998</v>
      </c>
      <c r="H20" s="78" t="s">
        <v>154</v>
      </c>
      <c r="I20" s="78" t="s">
        <v>153</v>
      </c>
      <c r="J20" s="78" t="s">
        <v>152</v>
      </c>
      <c r="K20" s="48">
        <v>2019</v>
      </c>
      <c r="L20" s="48"/>
    </row>
    <row r="21" spans="1:12" ht="24" x14ac:dyDescent="0.25">
      <c r="A21" s="76" t="s">
        <v>151</v>
      </c>
      <c r="B21" s="77" t="s">
        <v>150</v>
      </c>
      <c r="C21" s="77" t="s">
        <v>143</v>
      </c>
      <c r="D21" s="78" t="s">
        <v>149</v>
      </c>
      <c r="E21" s="78" t="s">
        <v>148</v>
      </c>
      <c r="F21" s="79">
        <v>17000000</v>
      </c>
      <c r="G21" s="79">
        <v>3000000</v>
      </c>
      <c r="H21" s="78" t="s">
        <v>140</v>
      </c>
      <c r="I21" s="78" t="s">
        <v>147</v>
      </c>
      <c r="J21" s="78" t="s">
        <v>146</v>
      </c>
      <c r="K21" s="48">
        <v>2019</v>
      </c>
      <c r="L21" s="48"/>
    </row>
    <row r="22" spans="1:12" ht="48" x14ac:dyDescent="0.25">
      <c r="A22" s="78" t="s">
        <v>145</v>
      </c>
      <c r="B22" s="77" t="s">
        <v>144</v>
      </c>
      <c r="C22" s="77" t="s">
        <v>143</v>
      </c>
      <c r="D22" s="78" t="s">
        <v>142</v>
      </c>
      <c r="E22" s="78" t="s">
        <v>141</v>
      </c>
      <c r="F22" s="79">
        <v>34000000</v>
      </c>
      <c r="G22" s="79">
        <v>6000000</v>
      </c>
      <c r="H22" s="78" t="s">
        <v>140</v>
      </c>
      <c r="I22" s="78" t="s">
        <v>139</v>
      </c>
      <c r="J22" s="78" t="s">
        <v>138</v>
      </c>
      <c r="K22" s="48">
        <v>2019</v>
      </c>
      <c r="L22" s="48"/>
    </row>
    <row r="23" spans="1:12" x14ac:dyDescent="0.25">
      <c r="K23" s="75"/>
    </row>
    <row r="24" spans="1:12" x14ac:dyDescent="0.25">
      <c r="K24" s="75"/>
    </row>
    <row r="25" spans="1:12" ht="14.45" customHeight="1" x14ac:dyDescent="0.25">
      <c r="B25" s="212" t="s">
        <v>297</v>
      </c>
      <c r="C25" s="212"/>
      <c r="D25" s="212"/>
      <c r="E25" s="212"/>
      <c r="F25" s="212"/>
    </row>
    <row r="26" spans="1:12" ht="39" customHeight="1" x14ac:dyDescent="0.25">
      <c r="B26" s="212"/>
      <c r="C26" s="212"/>
      <c r="D26" s="212"/>
      <c r="E26" s="212"/>
      <c r="F26" s="212"/>
    </row>
  </sheetData>
  <autoFilter ref="A5:K22" xr:uid="{00000000-0009-0000-0000-000001000000}"/>
  <mergeCells count="1">
    <mergeCell ref="B25:F26"/>
  </mergeCells>
  <printOptions horizontalCentered="1"/>
  <pageMargins left="0.11811023622047245" right="0.11811023622047245" top="0.15748031496062992" bottom="0.11811023622047245" header="0.11811023622047245" footer="0.11811023622047245"/>
  <pageSetup paperSize="8"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9"/>
  <sheetViews>
    <sheetView zoomScale="80" zoomScaleNormal="80" zoomScaleSheetLayoutView="70" workbookViewId="0">
      <selection activeCell="D12" sqref="D12"/>
    </sheetView>
  </sheetViews>
  <sheetFormatPr defaultColWidth="8.7109375" defaultRowHeight="15" x14ac:dyDescent="0.25"/>
  <cols>
    <col min="1" max="1" width="19.140625" style="25" customWidth="1"/>
    <col min="2" max="2" width="47" style="25" customWidth="1"/>
    <col min="3" max="3" width="17.5703125" style="25" bestFit="1" customWidth="1"/>
    <col min="4" max="4" width="35.28515625" style="25" customWidth="1"/>
    <col min="5" max="5" width="14.5703125" style="159" customWidth="1"/>
    <col min="6" max="6" width="12.5703125" style="25" customWidth="1"/>
    <col min="7" max="14" width="20.7109375" style="25" customWidth="1"/>
    <col min="15" max="15" width="49.5703125" style="27" customWidth="1"/>
    <col min="16" max="16384" width="8.7109375" style="25"/>
  </cols>
  <sheetData>
    <row r="1" spans="1:15" ht="24.75" customHeight="1" x14ac:dyDescent="0.25">
      <c r="A1" s="148" t="s">
        <v>112</v>
      </c>
      <c r="B1" s="148" t="s">
        <v>10</v>
      </c>
      <c r="C1" s="149"/>
      <c r="D1" s="149"/>
      <c r="E1" s="25"/>
      <c r="O1" s="25"/>
    </row>
    <row r="2" spans="1:15" ht="27" customHeight="1" x14ac:dyDescent="0.25">
      <c r="A2" s="148"/>
      <c r="C2" s="150"/>
      <c r="D2" s="150"/>
      <c r="E2" s="150"/>
      <c r="F2" s="150"/>
      <c r="G2" s="150"/>
      <c r="H2" s="150"/>
      <c r="I2" s="150"/>
      <c r="J2" s="150"/>
      <c r="K2" s="150"/>
      <c r="L2" s="150"/>
      <c r="M2" s="150"/>
      <c r="N2" s="150"/>
      <c r="O2" s="25"/>
    </row>
    <row r="3" spans="1:15" ht="27" customHeight="1" thickBot="1" x14ac:dyDescent="0.35">
      <c r="A3" s="148" t="s">
        <v>120</v>
      </c>
      <c r="B3" s="151"/>
      <c r="C3" s="152"/>
      <c r="D3" s="152"/>
      <c r="E3" s="152"/>
      <c r="F3" s="150"/>
      <c r="G3" s="223" t="s">
        <v>111</v>
      </c>
      <c r="H3" s="223"/>
      <c r="I3" s="223"/>
      <c r="J3" s="223"/>
      <c r="K3" s="223"/>
      <c r="L3" s="223"/>
      <c r="M3" s="223"/>
      <c r="N3" s="223"/>
      <c r="O3" s="25"/>
    </row>
    <row r="4" spans="1:15" s="153" customFormat="1" ht="25.5" customHeight="1" x14ac:dyDescent="0.25">
      <c r="A4" s="224" t="s">
        <v>105</v>
      </c>
      <c r="B4" s="226" t="s">
        <v>104</v>
      </c>
      <c r="C4" s="226" t="s">
        <v>103</v>
      </c>
      <c r="D4" s="226" t="s">
        <v>102</v>
      </c>
      <c r="E4" s="226" t="s">
        <v>101</v>
      </c>
      <c r="F4" s="226" t="s">
        <v>100</v>
      </c>
      <c r="G4" s="228" t="s">
        <v>110</v>
      </c>
      <c r="H4" s="229"/>
      <c r="I4" s="228" t="s">
        <v>109</v>
      </c>
      <c r="J4" s="230"/>
      <c r="K4" s="230"/>
      <c r="L4" s="229"/>
      <c r="M4" s="226" t="s">
        <v>98</v>
      </c>
      <c r="N4" s="226" t="s">
        <v>114</v>
      </c>
      <c r="O4" s="215" t="s">
        <v>108</v>
      </c>
    </row>
    <row r="5" spans="1:15" s="155" customFormat="1" ht="97.5" customHeight="1" x14ac:dyDescent="0.2">
      <c r="A5" s="225"/>
      <c r="B5" s="227"/>
      <c r="C5" s="227"/>
      <c r="D5" s="227"/>
      <c r="E5" s="227"/>
      <c r="F5" s="227"/>
      <c r="G5" s="154" t="s">
        <v>115</v>
      </c>
      <c r="H5" s="154" t="s">
        <v>116</v>
      </c>
      <c r="I5" s="154" t="s">
        <v>99</v>
      </c>
      <c r="J5" s="154" t="s">
        <v>117</v>
      </c>
      <c r="K5" s="154" t="s">
        <v>307</v>
      </c>
      <c r="L5" s="154" t="s">
        <v>119</v>
      </c>
      <c r="M5" s="227"/>
      <c r="N5" s="227"/>
      <c r="O5" s="216"/>
    </row>
    <row r="6" spans="1:15" s="153" customFormat="1" x14ac:dyDescent="0.25">
      <c r="A6" s="156">
        <v>1</v>
      </c>
      <c r="B6" s="157">
        <v>2</v>
      </c>
      <c r="C6" s="157">
        <v>3</v>
      </c>
      <c r="D6" s="157">
        <v>4</v>
      </c>
      <c r="E6" s="157">
        <v>5</v>
      </c>
      <c r="F6" s="157">
        <v>6</v>
      </c>
      <c r="G6" s="157">
        <v>7</v>
      </c>
      <c r="H6" s="157">
        <v>8</v>
      </c>
      <c r="I6" s="157" t="s">
        <v>107</v>
      </c>
      <c r="J6" s="157">
        <v>10</v>
      </c>
      <c r="K6" s="157">
        <v>11</v>
      </c>
      <c r="L6" s="157">
        <v>12</v>
      </c>
      <c r="M6" s="157">
        <v>13</v>
      </c>
      <c r="N6" s="157" t="s">
        <v>106</v>
      </c>
      <c r="O6" s="91">
        <v>15</v>
      </c>
    </row>
    <row r="7" spans="1:15" ht="102.75" customHeight="1" x14ac:dyDescent="0.25">
      <c r="A7" s="80" t="s">
        <v>97</v>
      </c>
      <c r="B7" s="81" t="s">
        <v>96</v>
      </c>
      <c r="C7" s="82" t="s">
        <v>95</v>
      </c>
      <c r="D7" s="82" t="s">
        <v>94</v>
      </c>
      <c r="E7" s="83" t="s">
        <v>93</v>
      </c>
      <c r="F7" s="41" t="s">
        <v>92</v>
      </c>
      <c r="G7" s="84">
        <v>85224355</v>
      </c>
      <c r="H7" s="84">
        <v>0</v>
      </c>
      <c r="I7" s="84">
        <f>J7+K7+L7</f>
        <v>13738670</v>
      </c>
      <c r="J7" s="84">
        <v>7258410</v>
      </c>
      <c r="K7" s="84">
        <v>60503</v>
      </c>
      <c r="L7" s="84">
        <v>6419757</v>
      </c>
      <c r="M7" s="84">
        <v>1300922</v>
      </c>
      <c r="N7" s="84">
        <f>G7+H7+I7+M7</f>
        <v>100263947</v>
      </c>
      <c r="O7" s="92" t="s">
        <v>308</v>
      </c>
    </row>
    <row r="8" spans="1:15" ht="53.25" customHeight="1" x14ac:dyDescent="0.25">
      <c r="A8" s="80" t="s">
        <v>90</v>
      </c>
      <c r="B8" s="81" t="s">
        <v>91</v>
      </c>
      <c r="C8" s="82" t="s">
        <v>90</v>
      </c>
      <c r="D8" s="82" t="s">
        <v>89</v>
      </c>
      <c r="E8" s="83" t="s">
        <v>88</v>
      </c>
      <c r="F8" s="41" t="s">
        <v>87</v>
      </c>
      <c r="G8" s="84">
        <v>0</v>
      </c>
      <c r="H8" s="84">
        <v>3245258</v>
      </c>
      <c r="I8" s="84">
        <f>J8+K8+L8</f>
        <v>260633</v>
      </c>
      <c r="J8" s="84">
        <v>0</v>
      </c>
      <c r="K8" s="84">
        <v>0</v>
      </c>
      <c r="L8" s="84">
        <v>260633</v>
      </c>
      <c r="M8" s="84">
        <v>312060</v>
      </c>
      <c r="N8" s="84">
        <f>G8+H8+I8+M8</f>
        <v>3817951</v>
      </c>
      <c r="O8" s="92"/>
    </row>
    <row r="9" spans="1:15" ht="126.75" customHeight="1" x14ac:dyDescent="0.25">
      <c r="A9" s="85" t="s">
        <v>85</v>
      </c>
      <c r="B9" s="82" t="s">
        <v>86</v>
      </c>
      <c r="C9" s="82" t="s">
        <v>85</v>
      </c>
      <c r="D9" s="82" t="s">
        <v>84</v>
      </c>
      <c r="E9" s="21" t="s">
        <v>83</v>
      </c>
      <c r="F9" s="21" t="s">
        <v>82</v>
      </c>
      <c r="G9" s="143">
        <v>0</v>
      </c>
      <c r="H9" s="84">
        <v>22915780.329999998</v>
      </c>
      <c r="I9" s="84">
        <f>J9+K9+L9</f>
        <v>3225148.2700000005</v>
      </c>
      <c r="J9" s="84">
        <v>2679272.9700000002</v>
      </c>
      <c r="K9" s="84">
        <v>545875.30000000005</v>
      </c>
      <c r="L9" s="84">
        <v>0</v>
      </c>
      <c r="M9" s="84">
        <v>818812.96</v>
      </c>
      <c r="N9" s="84">
        <f>G9+H9+I9+M9</f>
        <v>26959741.559999999</v>
      </c>
      <c r="O9" s="158" t="s">
        <v>303</v>
      </c>
    </row>
    <row r="10" spans="1:15" ht="65.25" customHeight="1" thickBot="1" x14ac:dyDescent="0.3">
      <c r="A10" s="86" t="s">
        <v>80</v>
      </c>
      <c r="B10" s="87" t="s">
        <v>81</v>
      </c>
      <c r="C10" s="88" t="s">
        <v>80</v>
      </c>
      <c r="D10" s="88"/>
      <c r="E10" s="83" t="s">
        <v>113</v>
      </c>
      <c r="F10" s="43" t="s">
        <v>79</v>
      </c>
      <c r="G10" s="90">
        <v>1443529</v>
      </c>
      <c r="H10" s="90">
        <v>0</v>
      </c>
      <c r="I10" s="90">
        <f>J10+K10+L10</f>
        <v>249646</v>
      </c>
      <c r="J10" s="90">
        <v>0</v>
      </c>
      <c r="K10" s="90">
        <v>124823</v>
      </c>
      <c r="L10" s="90">
        <v>124823</v>
      </c>
      <c r="M10" s="90">
        <v>5094</v>
      </c>
      <c r="N10" s="90">
        <f>G10+H10+I10+M10</f>
        <v>1698269</v>
      </c>
      <c r="O10" s="93"/>
    </row>
    <row r="11" spans="1:15" x14ac:dyDescent="0.25">
      <c r="A11" s="25" t="s">
        <v>302</v>
      </c>
      <c r="E11" s="25"/>
      <c r="O11" s="25"/>
    </row>
    <row r="12" spans="1:15" x14ac:dyDescent="0.25">
      <c r="E12" s="25"/>
      <c r="O12" s="25"/>
    </row>
    <row r="16" spans="1:15" x14ac:dyDescent="0.25">
      <c r="E16" s="160"/>
      <c r="H16" s="155"/>
      <c r="I16" s="155"/>
    </row>
    <row r="17" spans="5:13" x14ac:dyDescent="0.25">
      <c r="E17" s="160"/>
      <c r="H17" s="161"/>
      <c r="I17" s="161"/>
    </row>
    <row r="19" spans="5:13" x14ac:dyDescent="0.25">
      <c r="J19" s="162"/>
      <c r="K19" s="162"/>
      <c r="L19" s="162"/>
      <c r="M19" s="162"/>
    </row>
  </sheetData>
  <mergeCells count="12">
    <mergeCell ref="O4:O5"/>
    <mergeCell ref="G3:N3"/>
    <mergeCell ref="A4:A5"/>
    <mergeCell ref="B4:B5"/>
    <mergeCell ref="C4:C5"/>
    <mergeCell ref="D4:D5"/>
    <mergeCell ref="E4:E5"/>
    <mergeCell ref="F4:F5"/>
    <mergeCell ref="G4:H4"/>
    <mergeCell ref="I4:L4"/>
    <mergeCell ref="M4:M5"/>
    <mergeCell ref="N4:N5"/>
  </mergeCells>
  <printOptions horizontalCentered="1"/>
  <pageMargins left="0" right="0" top="0.35433070866141736" bottom="0.35433070866141736" header="0.11811023622047245" footer="0.11811023622047245"/>
  <pageSetup paperSize="8" scale="5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24"/>
  <sheetViews>
    <sheetView zoomScaleNormal="100" zoomScaleSheetLayoutView="100" workbookViewId="0">
      <pane ySplit="5" topLeftCell="A18" activePane="bottomLeft" state="frozen"/>
      <selection pane="bottomLeft" activeCell="N16" sqref="N16"/>
    </sheetView>
  </sheetViews>
  <sheetFormatPr defaultColWidth="8.7109375" defaultRowHeight="15" x14ac:dyDescent="0.25"/>
  <cols>
    <col min="1" max="1" width="14.42578125" style="168" customWidth="1"/>
    <col min="2" max="2" width="16.85546875" style="164" customWidth="1"/>
    <col min="3" max="3" width="6.85546875" style="164" customWidth="1"/>
    <col min="4" max="4" width="17.140625" style="165" customWidth="1"/>
    <col min="5" max="5" width="35.28515625" style="165" customWidth="1"/>
    <col min="6" max="6" width="16.5703125" style="165" customWidth="1"/>
    <col min="7" max="7" width="14" style="159" bestFit="1" customWidth="1"/>
    <col min="8" max="8" width="15.42578125" style="159" bestFit="1" customWidth="1"/>
    <col min="9" max="9" width="14" style="159" customWidth="1"/>
    <col min="10" max="10" width="17" style="159" customWidth="1"/>
    <col min="11" max="11" width="13.85546875" style="159" customWidth="1"/>
    <col min="12" max="12" width="11.140625" style="159" customWidth="1"/>
    <col min="13" max="16384" width="8.7109375" style="159"/>
  </cols>
  <sheetData>
    <row r="1" spans="1:12" x14ac:dyDescent="0.25">
      <c r="A1" s="163" t="s">
        <v>10</v>
      </c>
    </row>
    <row r="2" spans="1:12" x14ac:dyDescent="0.25">
      <c r="A2" s="166"/>
    </row>
    <row r="3" spans="1:12" x14ac:dyDescent="0.25">
      <c r="A3" s="167" t="s">
        <v>210</v>
      </c>
    </row>
    <row r="4" spans="1:12" ht="7.5" customHeight="1" thickBot="1" x14ac:dyDescent="0.3"/>
    <row r="5" spans="1:12" s="171" customFormat="1" ht="47.25" customHeight="1" x14ac:dyDescent="0.25">
      <c r="A5" s="169" t="s">
        <v>209</v>
      </c>
      <c r="B5" s="170" t="s">
        <v>208</v>
      </c>
      <c r="C5" s="170" t="s">
        <v>207</v>
      </c>
      <c r="D5" s="170" t="s">
        <v>206</v>
      </c>
      <c r="E5" s="170" t="s">
        <v>205</v>
      </c>
      <c r="F5" s="170" t="s">
        <v>204</v>
      </c>
      <c r="G5" s="170" t="s">
        <v>203</v>
      </c>
      <c r="H5" s="170" t="s">
        <v>202</v>
      </c>
      <c r="I5" s="170" t="s">
        <v>201</v>
      </c>
      <c r="J5" s="170" t="s">
        <v>200</v>
      </c>
      <c r="K5" s="170" t="s">
        <v>199</v>
      </c>
      <c r="L5" s="170" t="s">
        <v>221</v>
      </c>
    </row>
    <row r="6" spans="1:12" ht="48" x14ac:dyDescent="0.25">
      <c r="A6" s="50" t="s">
        <v>176</v>
      </c>
      <c r="B6" s="48" t="s">
        <v>46</v>
      </c>
      <c r="C6" s="48" t="s">
        <v>143</v>
      </c>
      <c r="D6" s="48" t="s">
        <v>175</v>
      </c>
      <c r="E6" s="48" t="s">
        <v>174</v>
      </c>
      <c r="F6" s="49">
        <v>12750000</v>
      </c>
      <c r="G6" s="49">
        <v>2250000</v>
      </c>
      <c r="H6" s="48" t="s">
        <v>196</v>
      </c>
      <c r="I6" s="48" t="s">
        <v>198</v>
      </c>
      <c r="J6" s="48" t="s">
        <v>197</v>
      </c>
      <c r="K6" s="48">
        <v>2016</v>
      </c>
      <c r="L6" s="48"/>
    </row>
    <row r="7" spans="1:12" ht="120" x14ac:dyDescent="0.25">
      <c r="A7" s="50" t="s">
        <v>151</v>
      </c>
      <c r="B7" s="48" t="s">
        <v>45</v>
      </c>
      <c r="C7" s="48" t="s">
        <v>143</v>
      </c>
      <c r="D7" s="48" t="s">
        <v>149</v>
      </c>
      <c r="E7" s="48" t="s">
        <v>170</v>
      </c>
      <c r="F7" s="49">
        <v>8947368.4199999999</v>
      </c>
      <c r="G7" s="49">
        <v>1578947.37</v>
      </c>
      <c r="H7" s="48" t="s">
        <v>196</v>
      </c>
      <c r="I7" s="48" t="s">
        <v>195</v>
      </c>
      <c r="J7" s="48" t="s">
        <v>194</v>
      </c>
      <c r="K7" s="48">
        <v>2016</v>
      </c>
      <c r="L7" s="48"/>
    </row>
    <row r="8" spans="1:12" ht="48" x14ac:dyDescent="0.25">
      <c r="A8" s="50" t="s">
        <v>167</v>
      </c>
      <c r="B8" s="48" t="s">
        <v>44</v>
      </c>
      <c r="C8" s="48" t="s">
        <v>143</v>
      </c>
      <c r="D8" s="48" t="s">
        <v>193</v>
      </c>
      <c r="E8" s="48" t="s">
        <v>192</v>
      </c>
      <c r="F8" s="49">
        <v>102000000</v>
      </c>
      <c r="G8" s="49">
        <v>18000000</v>
      </c>
      <c r="H8" s="48" t="s">
        <v>191</v>
      </c>
      <c r="I8" s="48" t="s">
        <v>190</v>
      </c>
      <c r="J8" s="48" t="s">
        <v>158</v>
      </c>
      <c r="K8" s="51">
        <v>2016</v>
      </c>
      <c r="L8" s="51"/>
    </row>
    <row r="9" spans="1:12" ht="36" x14ac:dyDescent="0.25">
      <c r="A9" s="50" t="s">
        <v>167</v>
      </c>
      <c r="B9" s="48" t="s">
        <v>11</v>
      </c>
      <c r="C9" s="48" t="s">
        <v>166</v>
      </c>
      <c r="D9" s="48" t="s">
        <v>173</v>
      </c>
      <c r="E9" s="48" t="s">
        <v>189</v>
      </c>
      <c r="F9" s="49">
        <v>12600000</v>
      </c>
      <c r="G9" s="49">
        <v>2223529.4</v>
      </c>
      <c r="H9" s="48" t="s">
        <v>183</v>
      </c>
      <c r="I9" s="48" t="s">
        <v>185</v>
      </c>
      <c r="J9" s="48" t="s">
        <v>184</v>
      </c>
      <c r="K9" s="48">
        <v>2017</v>
      </c>
      <c r="L9" s="48"/>
    </row>
    <row r="10" spans="1:12" ht="72" x14ac:dyDescent="0.25">
      <c r="A10" s="50" t="s">
        <v>167</v>
      </c>
      <c r="B10" s="48" t="s">
        <v>12</v>
      </c>
      <c r="C10" s="48" t="s">
        <v>166</v>
      </c>
      <c r="D10" s="48" t="s">
        <v>173</v>
      </c>
      <c r="E10" s="48" t="s">
        <v>188</v>
      </c>
      <c r="F10" s="49">
        <v>29470000</v>
      </c>
      <c r="G10" s="49">
        <v>13700588.24</v>
      </c>
      <c r="H10" s="48" t="s">
        <v>183</v>
      </c>
      <c r="I10" s="48" t="s">
        <v>185</v>
      </c>
      <c r="J10" s="48" t="s">
        <v>184</v>
      </c>
      <c r="K10" s="48">
        <v>2017</v>
      </c>
      <c r="L10" s="48"/>
    </row>
    <row r="11" spans="1:12" ht="36" x14ac:dyDescent="0.25">
      <c r="A11" s="50" t="s">
        <v>167</v>
      </c>
      <c r="B11" s="48" t="s">
        <v>13</v>
      </c>
      <c r="C11" s="48" t="s">
        <v>166</v>
      </c>
      <c r="D11" s="48" t="s">
        <v>187</v>
      </c>
      <c r="E11" s="48" t="s">
        <v>186</v>
      </c>
      <c r="F11" s="49">
        <v>16094213.539999999</v>
      </c>
      <c r="G11" s="49">
        <v>2840155.33</v>
      </c>
      <c r="H11" s="48" t="s">
        <v>183</v>
      </c>
      <c r="I11" s="48" t="s">
        <v>185</v>
      </c>
      <c r="J11" s="48" t="s">
        <v>184</v>
      </c>
      <c r="K11" s="48">
        <v>2017</v>
      </c>
      <c r="L11" s="48"/>
    </row>
    <row r="12" spans="1:12" ht="48" x14ac:dyDescent="0.25">
      <c r="A12" s="50" t="s">
        <v>167</v>
      </c>
      <c r="B12" s="48" t="s">
        <v>14</v>
      </c>
      <c r="C12" s="48" t="s">
        <v>166</v>
      </c>
      <c r="D12" s="48" t="s">
        <v>173</v>
      </c>
      <c r="E12" s="48" t="s">
        <v>15</v>
      </c>
      <c r="F12" s="49">
        <v>36325000</v>
      </c>
      <c r="G12" s="49">
        <v>6410294.1200000001</v>
      </c>
      <c r="H12" s="48" t="s">
        <v>183</v>
      </c>
      <c r="I12" s="48" t="s">
        <v>182</v>
      </c>
      <c r="J12" s="48" t="s">
        <v>158</v>
      </c>
      <c r="K12" s="48">
        <v>2017</v>
      </c>
      <c r="L12" s="48"/>
    </row>
    <row r="13" spans="1:12" ht="126.6" customHeight="1" x14ac:dyDescent="0.25">
      <c r="A13" s="50" t="s">
        <v>151</v>
      </c>
      <c r="B13" s="48" t="s">
        <v>43</v>
      </c>
      <c r="C13" s="48" t="s">
        <v>143</v>
      </c>
      <c r="D13" s="48" t="s">
        <v>156</v>
      </c>
      <c r="E13" s="48" t="s">
        <v>181</v>
      </c>
      <c r="F13" s="49">
        <v>12750000</v>
      </c>
      <c r="G13" s="49">
        <v>2250000</v>
      </c>
      <c r="H13" s="48" t="s">
        <v>179</v>
      </c>
      <c r="I13" s="48" t="s">
        <v>178</v>
      </c>
      <c r="J13" s="48" t="s">
        <v>177</v>
      </c>
      <c r="K13" s="48">
        <v>2018</v>
      </c>
      <c r="L13" s="48"/>
    </row>
    <row r="14" spans="1:12" ht="48" x14ac:dyDescent="0.25">
      <c r="A14" s="50" t="s">
        <v>151</v>
      </c>
      <c r="B14" s="48" t="s">
        <v>42</v>
      </c>
      <c r="C14" s="48" t="s">
        <v>143</v>
      </c>
      <c r="D14" s="48" t="s">
        <v>149</v>
      </c>
      <c r="E14" s="48" t="s">
        <v>180</v>
      </c>
      <c r="F14" s="49">
        <v>40263157.890000001</v>
      </c>
      <c r="G14" s="49">
        <v>7105263.1600000001</v>
      </c>
      <c r="H14" s="48" t="s">
        <v>179</v>
      </c>
      <c r="I14" s="48" t="s">
        <v>178</v>
      </c>
      <c r="J14" s="48" t="s">
        <v>177</v>
      </c>
      <c r="K14" s="48">
        <v>2018</v>
      </c>
      <c r="L14" s="48"/>
    </row>
    <row r="15" spans="1:12" ht="48" x14ac:dyDescent="0.25">
      <c r="A15" s="50" t="s">
        <v>176</v>
      </c>
      <c r="B15" s="48" t="s">
        <v>41</v>
      </c>
      <c r="C15" s="48" t="s">
        <v>143</v>
      </c>
      <c r="D15" s="48" t="s">
        <v>175</v>
      </c>
      <c r="E15" s="48" t="s">
        <v>174</v>
      </c>
      <c r="F15" s="49">
        <v>10000000</v>
      </c>
      <c r="G15" s="49">
        <v>1764705.9</v>
      </c>
      <c r="H15" s="48" t="s">
        <v>169</v>
      </c>
      <c r="I15" s="48" t="s">
        <v>172</v>
      </c>
      <c r="J15" s="48" t="s">
        <v>171</v>
      </c>
      <c r="K15" s="48">
        <v>2018</v>
      </c>
      <c r="L15" s="48"/>
    </row>
    <row r="16" spans="1:12" ht="84" x14ac:dyDescent="0.25">
      <c r="A16" s="50" t="s">
        <v>167</v>
      </c>
      <c r="B16" s="48" t="s">
        <v>16</v>
      </c>
      <c r="C16" s="48" t="s">
        <v>166</v>
      </c>
      <c r="D16" s="48" t="s">
        <v>173</v>
      </c>
      <c r="E16" s="48" t="s">
        <v>17</v>
      </c>
      <c r="F16" s="49">
        <v>57558990.359999999</v>
      </c>
      <c r="G16" s="49">
        <v>21939121.949999999</v>
      </c>
      <c r="H16" s="48" t="s">
        <v>219</v>
      </c>
      <c r="I16" s="48" t="s">
        <v>172</v>
      </c>
      <c r="J16" s="48" t="s">
        <v>171</v>
      </c>
      <c r="K16" s="48" t="s">
        <v>309</v>
      </c>
      <c r="L16" s="48" t="s">
        <v>220</v>
      </c>
    </row>
    <row r="17" spans="1:12" ht="120" x14ac:dyDescent="0.25">
      <c r="A17" s="50" t="s">
        <v>151</v>
      </c>
      <c r="B17" s="48" t="s">
        <v>40</v>
      </c>
      <c r="C17" s="48" t="s">
        <v>143</v>
      </c>
      <c r="D17" s="48" t="s">
        <v>149</v>
      </c>
      <c r="E17" s="48" t="s">
        <v>170</v>
      </c>
      <c r="F17" s="49">
        <v>8947368.4199999999</v>
      </c>
      <c r="G17" s="49">
        <v>1578947.37</v>
      </c>
      <c r="H17" s="48" t="s">
        <v>169</v>
      </c>
      <c r="I17" s="48" t="s">
        <v>168</v>
      </c>
      <c r="J17" s="48" t="s">
        <v>158</v>
      </c>
      <c r="K17" s="48">
        <v>2018</v>
      </c>
      <c r="L17" s="48"/>
    </row>
    <row r="18" spans="1:12" ht="48" x14ac:dyDescent="0.25">
      <c r="A18" s="50" t="s">
        <v>167</v>
      </c>
      <c r="B18" s="48" t="s">
        <v>78</v>
      </c>
      <c r="C18" s="48" t="s">
        <v>166</v>
      </c>
      <c r="D18" s="48" t="s">
        <v>165</v>
      </c>
      <c r="E18" s="48" t="s">
        <v>164</v>
      </c>
      <c r="F18" s="49">
        <v>16248949.99</v>
      </c>
      <c r="G18" s="49">
        <v>8886812.0099999998</v>
      </c>
      <c r="H18" s="48" t="s">
        <v>160</v>
      </c>
      <c r="I18" s="48" t="s">
        <v>163</v>
      </c>
      <c r="J18" s="48" t="s">
        <v>162</v>
      </c>
      <c r="K18" s="48">
        <v>2019</v>
      </c>
      <c r="L18" s="48"/>
    </row>
    <row r="19" spans="1:12" ht="48" x14ac:dyDescent="0.25">
      <c r="A19" s="172" t="s">
        <v>145</v>
      </c>
      <c r="B19" s="173" t="s">
        <v>161</v>
      </c>
      <c r="C19" s="173" t="s">
        <v>143</v>
      </c>
      <c r="D19" s="174" t="s">
        <v>142</v>
      </c>
      <c r="E19" s="174" t="s">
        <v>141</v>
      </c>
      <c r="F19" s="175">
        <v>43000000</v>
      </c>
      <c r="G19" s="175">
        <v>7588235.2999999998</v>
      </c>
      <c r="H19" s="174" t="s">
        <v>160</v>
      </c>
      <c r="I19" s="174" t="s">
        <v>159</v>
      </c>
      <c r="J19" s="174" t="s">
        <v>158</v>
      </c>
      <c r="K19" s="48">
        <v>2019</v>
      </c>
      <c r="L19" s="48"/>
    </row>
    <row r="20" spans="1:12" ht="48" x14ac:dyDescent="0.25">
      <c r="A20" s="172" t="s">
        <v>151</v>
      </c>
      <c r="B20" s="173" t="s">
        <v>157</v>
      </c>
      <c r="C20" s="173" t="s">
        <v>143</v>
      </c>
      <c r="D20" s="174" t="s">
        <v>156</v>
      </c>
      <c r="E20" s="174" t="s">
        <v>155</v>
      </c>
      <c r="F20" s="175">
        <v>15000000</v>
      </c>
      <c r="G20" s="175">
        <v>2647058.8199999998</v>
      </c>
      <c r="H20" s="174" t="s">
        <v>154</v>
      </c>
      <c r="I20" s="174" t="s">
        <v>153</v>
      </c>
      <c r="J20" s="174" t="s">
        <v>152</v>
      </c>
      <c r="K20" s="48">
        <v>2019</v>
      </c>
      <c r="L20" s="48"/>
    </row>
    <row r="21" spans="1:12" ht="24" x14ac:dyDescent="0.25">
      <c r="A21" s="172" t="s">
        <v>151</v>
      </c>
      <c r="B21" s="173" t="s">
        <v>150</v>
      </c>
      <c r="C21" s="173" t="s">
        <v>143</v>
      </c>
      <c r="D21" s="174" t="s">
        <v>149</v>
      </c>
      <c r="E21" s="174" t="s">
        <v>148</v>
      </c>
      <c r="F21" s="175">
        <v>17000000</v>
      </c>
      <c r="G21" s="175">
        <v>3000000</v>
      </c>
      <c r="H21" s="174" t="s">
        <v>140</v>
      </c>
      <c r="I21" s="174" t="s">
        <v>147</v>
      </c>
      <c r="J21" s="174" t="s">
        <v>146</v>
      </c>
      <c r="K21" s="48">
        <v>2019</v>
      </c>
      <c r="L21" s="48"/>
    </row>
    <row r="22" spans="1:12" ht="48" x14ac:dyDescent="0.25">
      <c r="A22" s="174" t="s">
        <v>145</v>
      </c>
      <c r="B22" s="173" t="s">
        <v>144</v>
      </c>
      <c r="C22" s="173" t="s">
        <v>143</v>
      </c>
      <c r="D22" s="174" t="s">
        <v>142</v>
      </c>
      <c r="E22" s="174" t="s">
        <v>141</v>
      </c>
      <c r="F22" s="175">
        <v>34000000</v>
      </c>
      <c r="G22" s="175">
        <v>6000000</v>
      </c>
      <c r="H22" s="174" t="s">
        <v>140</v>
      </c>
      <c r="I22" s="174" t="s">
        <v>139</v>
      </c>
      <c r="J22" s="174" t="s">
        <v>138</v>
      </c>
      <c r="K22" s="48">
        <v>2019</v>
      </c>
      <c r="L22" s="48"/>
    </row>
    <row r="23" spans="1:12" x14ac:dyDescent="0.25">
      <c r="K23" s="176"/>
    </row>
    <row r="24" spans="1:12" x14ac:dyDescent="0.25">
      <c r="K24" s="176"/>
    </row>
  </sheetData>
  <printOptions horizontalCentered="1"/>
  <pageMargins left="0.11811023622047245" right="0.11811023622047245" top="0.15748031496062992" bottom="0.11811023622047245" header="0.11811023622047245" footer="0.11811023622047245"/>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19"/>
  <sheetViews>
    <sheetView zoomScale="80" zoomScaleNormal="80" zoomScaleSheetLayoutView="85" workbookViewId="0">
      <pane ySplit="5" topLeftCell="A12" activePane="bottomLeft" state="frozen"/>
      <selection pane="bottomLeft" activeCell="N9" sqref="N9"/>
    </sheetView>
  </sheetViews>
  <sheetFormatPr defaultColWidth="9.140625" defaultRowHeight="12" x14ac:dyDescent="0.2"/>
  <cols>
    <col min="1" max="1" width="28.42578125" style="177" customWidth="1"/>
    <col min="2" max="2" width="23.28515625" style="177" customWidth="1"/>
    <col min="3" max="3" width="35.28515625" style="177" customWidth="1"/>
    <col min="4" max="4" width="18" style="177" bestFit="1" customWidth="1"/>
    <col min="5" max="5" width="28.7109375" style="177" bestFit="1" customWidth="1"/>
    <col min="6" max="7" width="21.42578125" style="177" customWidth="1"/>
    <col min="8" max="8" width="27" style="177" customWidth="1"/>
    <col min="9" max="9" width="17.42578125" style="177" customWidth="1"/>
    <col min="10" max="10" width="19.42578125" style="177" customWidth="1"/>
    <col min="11" max="11" width="16.85546875" style="177" customWidth="1"/>
    <col min="12" max="12" width="18.140625" style="177" customWidth="1"/>
    <col min="13" max="13" width="9.140625" style="177"/>
    <col min="14" max="14" width="18.5703125" style="177" customWidth="1"/>
    <col min="15" max="16384" width="9.140625" style="177"/>
  </cols>
  <sheetData>
    <row r="1" spans="1:14" x14ac:dyDescent="0.2">
      <c r="A1" s="149" t="s">
        <v>10</v>
      </c>
      <c r="B1" s="148"/>
      <c r="C1" s="148"/>
    </row>
    <row r="2" spans="1:14" x14ac:dyDescent="0.2">
      <c r="B2" s="148"/>
      <c r="C2" s="148"/>
    </row>
    <row r="3" spans="1:14" x14ac:dyDescent="0.2">
      <c r="A3" s="149" t="s">
        <v>121</v>
      </c>
      <c r="B3" s="148"/>
      <c r="C3" s="148"/>
    </row>
    <row r="4" spans="1:14" ht="7.5" customHeight="1" thickBot="1" x14ac:dyDescent="0.25">
      <c r="A4" s="148"/>
      <c r="B4" s="148"/>
      <c r="C4" s="148"/>
    </row>
    <row r="5" spans="1:14" s="149" customFormat="1" ht="124.5" customHeight="1" x14ac:dyDescent="0.2">
      <c r="A5" s="178" t="s">
        <v>74</v>
      </c>
      <c r="B5" s="136" t="s">
        <v>0</v>
      </c>
      <c r="C5" s="136" t="s">
        <v>73</v>
      </c>
      <c r="D5" s="136" t="s">
        <v>72</v>
      </c>
      <c r="E5" s="136" t="s">
        <v>71</v>
      </c>
      <c r="F5" s="136" t="s">
        <v>70</v>
      </c>
      <c r="G5" s="136" t="s">
        <v>69</v>
      </c>
      <c r="H5" s="136" t="s">
        <v>68</v>
      </c>
      <c r="I5" s="136" t="s">
        <v>67</v>
      </c>
      <c r="J5" s="136" t="s">
        <v>66</v>
      </c>
      <c r="K5" s="136" t="s">
        <v>65</v>
      </c>
      <c r="L5" s="179" t="s">
        <v>64</v>
      </c>
      <c r="N5" s="180"/>
    </row>
    <row r="6" spans="1:14" ht="48" x14ac:dyDescent="0.2">
      <c r="A6" s="28" t="s">
        <v>63</v>
      </c>
      <c r="B6" s="20" t="s">
        <v>44</v>
      </c>
      <c r="C6" s="29" t="s">
        <v>62</v>
      </c>
      <c r="D6" s="30">
        <v>102000000</v>
      </c>
      <c r="E6" s="135" t="s">
        <v>310</v>
      </c>
      <c r="F6" s="135" t="s">
        <v>311</v>
      </c>
      <c r="G6" s="21" t="s">
        <v>47</v>
      </c>
      <c r="H6" s="21"/>
      <c r="I6" s="21">
        <v>19</v>
      </c>
      <c r="J6" s="132" t="s">
        <v>312</v>
      </c>
      <c r="K6" s="132" t="s">
        <v>313</v>
      </c>
      <c r="L6" s="133" t="s">
        <v>314</v>
      </c>
    </row>
    <row r="7" spans="1:14" ht="36" x14ac:dyDescent="0.2">
      <c r="A7" s="28" t="s">
        <v>61</v>
      </c>
      <c r="B7" s="20" t="s">
        <v>46</v>
      </c>
      <c r="C7" s="29" t="s">
        <v>60</v>
      </c>
      <c r="D7" s="134" t="s">
        <v>315</v>
      </c>
      <c r="E7" s="134" t="s">
        <v>316</v>
      </c>
      <c r="F7" s="30">
        <v>15000000</v>
      </c>
      <c r="G7" s="21" t="s">
        <v>47</v>
      </c>
      <c r="H7" s="21"/>
      <c r="I7" s="21">
        <v>4</v>
      </c>
      <c r="J7" s="31">
        <v>7690538.5999999996</v>
      </c>
      <c r="K7" s="30">
        <v>7690538.5999999996</v>
      </c>
      <c r="L7" s="32">
        <v>6105337.6799999997</v>
      </c>
    </row>
    <row r="8" spans="1:14" ht="36" x14ac:dyDescent="0.2">
      <c r="A8" s="28" t="s">
        <v>59</v>
      </c>
      <c r="B8" s="20" t="s">
        <v>41</v>
      </c>
      <c r="C8" s="29" t="s">
        <v>58</v>
      </c>
      <c r="D8" s="30">
        <v>10000000</v>
      </c>
      <c r="E8" s="134" t="s">
        <v>316</v>
      </c>
      <c r="F8" s="134" t="s">
        <v>317</v>
      </c>
      <c r="G8" s="21" t="s">
        <v>47</v>
      </c>
      <c r="H8" s="21"/>
      <c r="I8" s="20">
        <v>5</v>
      </c>
      <c r="J8" s="60">
        <v>9281777.8000000007</v>
      </c>
      <c r="K8" s="61">
        <v>9281777.8000000007</v>
      </c>
      <c r="L8" s="59">
        <v>7889511.1299999999</v>
      </c>
    </row>
    <row r="9" spans="1:14" ht="96" customHeight="1" x14ac:dyDescent="0.2">
      <c r="A9" s="28" t="s">
        <v>57</v>
      </c>
      <c r="B9" s="20" t="s">
        <v>45</v>
      </c>
      <c r="C9" s="29" t="s">
        <v>56</v>
      </c>
      <c r="D9" s="30">
        <v>8947368.4199999999</v>
      </c>
      <c r="E9" s="30">
        <v>1052631.58</v>
      </c>
      <c r="F9" s="30">
        <v>10000000</v>
      </c>
      <c r="G9" s="21" t="s">
        <v>47</v>
      </c>
      <c r="H9" s="21"/>
      <c r="I9" s="21">
        <v>10</v>
      </c>
      <c r="J9" s="30">
        <v>14503417.15</v>
      </c>
      <c r="K9" s="30">
        <v>14503417.15</v>
      </c>
      <c r="L9" s="32">
        <v>12327904.539999999</v>
      </c>
    </row>
    <row r="10" spans="1:14" ht="36" x14ac:dyDescent="0.2">
      <c r="A10" s="28" t="s">
        <v>55</v>
      </c>
      <c r="B10" s="20" t="s">
        <v>42</v>
      </c>
      <c r="C10" s="29" t="s">
        <v>54</v>
      </c>
      <c r="D10" s="30">
        <v>40263157.894736841</v>
      </c>
      <c r="E10" s="30">
        <v>4736842.1052631587</v>
      </c>
      <c r="F10" s="30">
        <v>45000000</v>
      </c>
      <c r="G10" s="21" t="s">
        <v>47</v>
      </c>
      <c r="H10" s="21"/>
      <c r="I10" s="138" t="s">
        <v>318</v>
      </c>
      <c r="J10" s="134" t="s">
        <v>319</v>
      </c>
      <c r="K10" s="134" t="s">
        <v>319</v>
      </c>
      <c r="L10" s="133" t="s">
        <v>320</v>
      </c>
    </row>
    <row r="11" spans="1:14" ht="36" x14ac:dyDescent="0.2">
      <c r="A11" s="28" t="s">
        <v>53</v>
      </c>
      <c r="B11" s="20" t="s">
        <v>43</v>
      </c>
      <c r="C11" s="29" t="s">
        <v>52</v>
      </c>
      <c r="D11" s="30">
        <v>12750000</v>
      </c>
      <c r="E11" s="30">
        <v>1425000</v>
      </c>
      <c r="F11" s="30">
        <v>14175000</v>
      </c>
      <c r="G11" s="21" t="s">
        <v>47</v>
      </c>
      <c r="H11" s="21"/>
      <c r="I11" s="21">
        <v>0</v>
      </c>
      <c r="J11" s="31">
        <v>0</v>
      </c>
      <c r="K11" s="30">
        <v>0</v>
      </c>
      <c r="L11" s="32">
        <v>0</v>
      </c>
    </row>
    <row r="12" spans="1:14" ht="36" x14ac:dyDescent="0.2">
      <c r="A12" s="33" t="s">
        <v>51</v>
      </c>
      <c r="B12" s="34" t="s">
        <v>127</v>
      </c>
      <c r="C12" s="35" t="s">
        <v>50</v>
      </c>
      <c r="D12" s="36">
        <v>30868421.052631579</v>
      </c>
      <c r="E12" s="36">
        <v>3631578.9473684207</v>
      </c>
      <c r="F12" s="36">
        <v>34500000</v>
      </c>
      <c r="G12" s="37" t="s">
        <v>47</v>
      </c>
      <c r="H12" s="37"/>
      <c r="I12" s="34">
        <v>5</v>
      </c>
      <c r="J12" s="62">
        <v>7430440.7999999998</v>
      </c>
      <c r="K12" s="63">
        <v>7430440.7999999998</v>
      </c>
      <c r="L12" s="64">
        <v>6315874.6699999999</v>
      </c>
    </row>
    <row r="13" spans="1:14" ht="36" x14ac:dyDescent="0.2">
      <c r="A13" s="186" t="s">
        <v>49</v>
      </c>
      <c r="B13" s="38" t="s">
        <v>40</v>
      </c>
      <c r="C13" s="39" t="s">
        <v>48</v>
      </c>
      <c r="D13" s="40">
        <v>8947368.4210526329</v>
      </c>
      <c r="E13" s="40">
        <v>1052631.5789473671</v>
      </c>
      <c r="F13" s="40">
        <v>10000000</v>
      </c>
      <c r="G13" s="41" t="s">
        <v>47</v>
      </c>
      <c r="H13" s="41"/>
      <c r="I13" s="38">
        <v>12</v>
      </c>
      <c r="J13" s="65">
        <v>18826832.48</v>
      </c>
      <c r="K13" s="58">
        <v>18826832.48</v>
      </c>
      <c r="L13" s="181">
        <v>16002807.57</v>
      </c>
    </row>
    <row r="14" spans="1:14" ht="36" x14ac:dyDescent="0.2">
      <c r="A14" s="186" t="s">
        <v>128</v>
      </c>
      <c r="B14" s="34" t="s">
        <v>43</v>
      </c>
      <c r="C14" s="39" t="s">
        <v>129</v>
      </c>
      <c r="D14" s="40">
        <v>12750000</v>
      </c>
      <c r="E14" s="40">
        <v>1425000</v>
      </c>
      <c r="F14" s="40">
        <v>14175000</v>
      </c>
      <c r="G14" s="41" t="s">
        <v>47</v>
      </c>
      <c r="H14" s="41"/>
      <c r="I14" s="38">
        <v>0</v>
      </c>
      <c r="J14" s="65">
        <v>0</v>
      </c>
      <c r="K14" s="58">
        <v>0</v>
      </c>
      <c r="L14" s="181">
        <v>0</v>
      </c>
    </row>
    <row r="15" spans="1:14" ht="48" x14ac:dyDescent="0.2">
      <c r="A15" s="186" t="s">
        <v>130</v>
      </c>
      <c r="B15" s="38" t="s">
        <v>161</v>
      </c>
      <c r="C15" s="39" t="s">
        <v>131</v>
      </c>
      <c r="D15" s="40">
        <v>43000000</v>
      </c>
      <c r="E15" s="132" t="s">
        <v>310</v>
      </c>
      <c r="F15" s="132" t="s">
        <v>321</v>
      </c>
      <c r="G15" s="41" t="s">
        <v>47</v>
      </c>
      <c r="H15" s="41"/>
      <c r="I15" s="38">
        <v>12</v>
      </c>
      <c r="J15" s="65">
        <v>28730607.77</v>
      </c>
      <c r="K15" s="58">
        <v>26837814.169999998</v>
      </c>
      <c r="L15" s="181">
        <v>22812141.949999999</v>
      </c>
    </row>
    <row r="16" spans="1:14" ht="54" customHeight="1" x14ac:dyDescent="0.2">
      <c r="A16" s="187" t="s">
        <v>211</v>
      </c>
      <c r="B16" s="38" t="s">
        <v>144</v>
      </c>
      <c r="C16" s="67" t="s">
        <v>212</v>
      </c>
      <c r="D16" s="137" t="s">
        <v>322</v>
      </c>
      <c r="E16" s="137" t="s">
        <v>310</v>
      </c>
      <c r="F16" s="68">
        <v>40000000</v>
      </c>
      <c r="G16" s="42" t="s">
        <v>47</v>
      </c>
      <c r="H16" s="42"/>
      <c r="I16" s="38">
        <v>4</v>
      </c>
      <c r="J16" s="65">
        <v>25163723.870000001</v>
      </c>
      <c r="K16" s="58">
        <v>24885388.310000002</v>
      </c>
      <c r="L16" s="181">
        <v>21152579.98</v>
      </c>
    </row>
    <row r="17" spans="1:13" ht="36" x14ac:dyDescent="0.2">
      <c r="A17" s="187" t="s">
        <v>132</v>
      </c>
      <c r="B17" s="66" t="s">
        <v>157</v>
      </c>
      <c r="C17" s="67" t="s">
        <v>133</v>
      </c>
      <c r="D17" s="68">
        <v>15000000</v>
      </c>
      <c r="E17" s="68">
        <v>1764705.88</v>
      </c>
      <c r="F17" s="68">
        <v>16764705.880000001</v>
      </c>
      <c r="G17" s="42" t="s">
        <v>47</v>
      </c>
      <c r="H17" s="42"/>
      <c r="I17" s="66">
        <v>0</v>
      </c>
      <c r="J17" s="69">
        <v>0</v>
      </c>
      <c r="K17" s="70">
        <v>0</v>
      </c>
      <c r="L17" s="71">
        <v>0</v>
      </c>
      <c r="M17" s="182"/>
    </row>
    <row r="18" spans="1:13" ht="36" x14ac:dyDescent="0.2">
      <c r="A18" s="33" t="s">
        <v>134</v>
      </c>
      <c r="B18" s="34" t="s">
        <v>42</v>
      </c>
      <c r="C18" s="35" t="s">
        <v>135</v>
      </c>
      <c r="D18" s="36">
        <v>26842105.260000002</v>
      </c>
      <c r="E18" s="36">
        <v>3157894.74</v>
      </c>
      <c r="F18" s="36">
        <v>30000000</v>
      </c>
      <c r="G18" s="37" t="s">
        <v>47</v>
      </c>
      <c r="H18" s="37"/>
      <c r="I18" s="34">
        <v>1</v>
      </c>
      <c r="J18" s="62">
        <v>1577856.12</v>
      </c>
      <c r="K18" s="63">
        <v>1577856.12</v>
      </c>
      <c r="L18" s="64">
        <v>1341177.7</v>
      </c>
    </row>
    <row r="19" spans="1:13" ht="47.25" customHeight="1" thickBot="1" x14ac:dyDescent="0.25">
      <c r="A19" s="188" t="s">
        <v>136</v>
      </c>
      <c r="B19" s="72" t="s">
        <v>150</v>
      </c>
      <c r="C19" s="73" t="s">
        <v>137</v>
      </c>
      <c r="D19" s="74">
        <v>17000000</v>
      </c>
      <c r="E19" s="74">
        <v>2000000</v>
      </c>
      <c r="F19" s="74">
        <v>19000000</v>
      </c>
      <c r="G19" s="43" t="s">
        <v>47</v>
      </c>
      <c r="H19" s="43"/>
      <c r="I19" s="72">
        <v>2</v>
      </c>
      <c r="J19" s="183">
        <v>7160632</v>
      </c>
      <c r="K19" s="184">
        <v>7160632</v>
      </c>
      <c r="L19" s="185">
        <v>6086537.2000000002</v>
      </c>
    </row>
  </sheetData>
  <autoFilter ref="A5:L19" xr:uid="{00000000-0009-0000-0000-000004000000}"/>
  <hyperlinks>
    <hyperlink ref="C6" r:id="rId1" xr:uid="{00000000-0004-0000-0400-000000000000}"/>
    <hyperlink ref="C7" r:id="rId2" xr:uid="{00000000-0004-0000-0400-000001000000}"/>
    <hyperlink ref="C9" r:id="rId3" xr:uid="{00000000-0004-0000-0400-000002000000}"/>
    <hyperlink ref="C8" r:id="rId4" xr:uid="{00000000-0004-0000-0400-000003000000}"/>
    <hyperlink ref="C10" r:id="rId5" xr:uid="{00000000-0004-0000-0400-000004000000}"/>
    <hyperlink ref="C11" r:id="rId6" xr:uid="{00000000-0004-0000-0400-000005000000}"/>
    <hyperlink ref="C12" r:id="rId7" xr:uid="{00000000-0004-0000-0400-000006000000}"/>
    <hyperlink ref="C13" r:id="rId8" xr:uid="{00000000-0004-0000-0400-000007000000}"/>
    <hyperlink ref="C14" r:id="rId9" xr:uid="{00000000-0004-0000-0400-000008000000}"/>
    <hyperlink ref="C18" r:id="rId10" xr:uid="{00000000-0004-0000-0400-000009000000}"/>
    <hyperlink ref="C17" r:id="rId11" xr:uid="{00000000-0004-0000-0400-00000A000000}"/>
    <hyperlink ref="C15" r:id="rId12" xr:uid="{00000000-0004-0000-0400-00000B000000}"/>
    <hyperlink ref="C16" r:id="rId13" xr:uid="{00000000-0004-0000-0400-00000C000000}"/>
  </hyperlinks>
  <printOptions horizontalCentered="1"/>
  <pageMargins left="0.11811023622047245" right="0.11811023622047245" top="0" bottom="0" header="0" footer="0"/>
  <pageSetup paperSize="8" scale="74" orientation="landscape" r:id="rId1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1"/>
  <sheetViews>
    <sheetView zoomScale="90" zoomScaleNormal="90" zoomScaleSheetLayoutView="100" workbookViewId="0">
      <pane ySplit="5" topLeftCell="A6" activePane="bottomLeft" state="frozen"/>
      <selection pane="bottomLeft" activeCell="O10" sqref="O10"/>
    </sheetView>
  </sheetViews>
  <sheetFormatPr defaultColWidth="9.140625" defaultRowHeight="12" x14ac:dyDescent="0.2"/>
  <cols>
    <col min="1" max="1" width="28.42578125" style="19" customWidth="1"/>
    <col min="2" max="3" width="23.28515625" style="19" customWidth="1"/>
    <col min="4" max="4" width="18" style="19" bestFit="1" customWidth="1"/>
    <col min="5" max="5" width="33.28515625" style="19" customWidth="1"/>
    <col min="6" max="6" width="16.85546875" style="19" customWidth="1"/>
    <col min="7" max="7" width="28.7109375" style="19" bestFit="1" customWidth="1"/>
    <col min="8" max="10" width="16.42578125" style="19" bestFit="1" customWidth="1"/>
    <col min="11" max="12" width="9.140625" style="19"/>
    <col min="13" max="13" width="9.140625" style="19" customWidth="1"/>
    <col min="14" max="16384" width="9.140625" style="19"/>
  </cols>
  <sheetData>
    <row r="1" spans="1:10" x14ac:dyDescent="0.2">
      <c r="A1" s="9" t="s">
        <v>10</v>
      </c>
      <c r="B1" s="8"/>
    </row>
    <row r="2" spans="1:10" x14ac:dyDescent="0.2">
      <c r="A2" s="8"/>
      <c r="B2" s="8"/>
      <c r="C2" s="8"/>
    </row>
    <row r="3" spans="1:10" x14ac:dyDescent="0.2">
      <c r="A3" s="9" t="s">
        <v>77</v>
      </c>
      <c r="B3" s="8"/>
      <c r="C3" s="8"/>
      <c r="I3" s="231"/>
      <c r="J3" s="231"/>
    </row>
    <row r="4" spans="1:10" ht="7.5" customHeight="1" thickBot="1" x14ac:dyDescent="0.25">
      <c r="A4" s="8"/>
      <c r="B4" s="8"/>
      <c r="C4" s="8"/>
    </row>
    <row r="5" spans="1:10" s="9" customFormat="1" ht="72" x14ac:dyDescent="0.2">
      <c r="A5" s="17" t="s">
        <v>1</v>
      </c>
      <c r="B5" s="18" t="s">
        <v>2</v>
      </c>
      <c r="C5" s="18" t="s">
        <v>0</v>
      </c>
      <c r="D5" s="18" t="s">
        <v>5</v>
      </c>
      <c r="E5" s="18" t="s">
        <v>6</v>
      </c>
      <c r="F5" s="18" t="s">
        <v>4</v>
      </c>
      <c r="G5" s="18" t="s">
        <v>3</v>
      </c>
      <c r="H5" s="18" t="s">
        <v>7</v>
      </c>
      <c r="I5" s="18" t="s">
        <v>8</v>
      </c>
      <c r="J5" s="16" t="s">
        <v>9</v>
      </c>
    </row>
    <row r="6" spans="1:10" ht="84" x14ac:dyDescent="0.2">
      <c r="A6" s="33" t="s">
        <v>214</v>
      </c>
      <c r="B6" s="29" t="s">
        <v>18</v>
      </c>
      <c r="C6" s="22" t="s">
        <v>12</v>
      </c>
      <c r="D6" s="20" t="s">
        <v>19</v>
      </c>
      <c r="E6" s="20" t="s">
        <v>20</v>
      </c>
      <c r="F6" s="21" t="s">
        <v>21</v>
      </c>
      <c r="G6" s="21" t="s">
        <v>22</v>
      </c>
      <c r="H6" s="30">
        <v>50839663.310000002</v>
      </c>
      <c r="I6" s="40">
        <v>50296651.149999999</v>
      </c>
      <c r="J6" s="32">
        <v>36610187.990000002</v>
      </c>
    </row>
    <row r="7" spans="1:10" ht="84" x14ac:dyDescent="0.2">
      <c r="A7" s="33" t="s">
        <v>76</v>
      </c>
      <c r="B7" s="29" t="s">
        <v>23</v>
      </c>
      <c r="C7" s="23" t="s">
        <v>13</v>
      </c>
      <c r="D7" s="20" t="s">
        <v>24</v>
      </c>
      <c r="E7" s="20" t="s">
        <v>25</v>
      </c>
      <c r="F7" s="21" t="s">
        <v>26</v>
      </c>
      <c r="G7" s="21" t="s">
        <v>27</v>
      </c>
      <c r="H7" s="30">
        <v>20048421.559999999</v>
      </c>
      <c r="I7" s="40">
        <v>18916488.460000001</v>
      </c>
      <c r="J7" s="32">
        <v>13241541.92</v>
      </c>
    </row>
    <row r="8" spans="1:10" ht="72" x14ac:dyDescent="0.2">
      <c r="A8" s="33" t="s">
        <v>75</v>
      </c>
      <c r="B8" s="29" t="s">
        <v>28</v>
      </c>
      <c r="C8" s="23" t="s">
        <v>11</v>
      </c>
      <c r="D8" s="20" t="s">
        <v>29</v>
      </c>
      <c r="E8" s="20" t="s">
        <v>30</v>
      </c>
      <c r="F8" s="20" t="s">
        <v>39</v>
      </c>
      <c r="G8" s="21" t="s">
        <v>31</v>
      </c>
      <c r="H8" s="36">
        <v>14987257.85</v>
      </c>
      <c r="I8" s="40">
        <v>14596506.390000001</v>
      </c>
      <c r="J8" s="32">
        <v>10217554.470000001</v>
      </c>
    </row>
    <row r="9" spans="1:10" ht="72" x14ac:dyDescent="0.2">
      <c r="A9" s="33" t="s">
        <v>300</v>
      </c>
      <c r="B9" s="29" t="s">
        <v>32</v>
      </c>
      <c r="C9" s="23" t="s">
        <v>14</v>
      </c>
      <c r="D9" s="20" t="s">
        <v>33</v>
      </c>
      <c r="E9" s="20" t="s">
        <v>15</v>
      </c>
      <c r="F9" s="20" t="s">
        <v>38</v>
      </c>
      <c r="G9" s="21" t="s">
        <v>34</v>
      </c>
      <c r="H9" s="30">
        <v>53193508.93</v>
      </c>
      <c r="I9" s="40">
        <v>52956288.780000001</v>
      </c>
      <c r="J9" s="32">
        <v>45012212.619999997</v>
      </c>
    </row>
    <row r="10" spans="1:10" ht="96" x14ac:dyDescent="0.2">
      <c r="A10" s="28" t="s">
        <v>213</v>
      </c>
      <c r="B10" s="29" t="s">
        <v>37</v>
      </c>
      <c r="C10" s="24" t="s">
        <v>16</v>
      </c>
      <c r="D10" s="139" t="s">
        <v>33</v>
      </c>
      <c r="E10" s="139" t="s">
        <v>17</v>
      </c>
      <c r="F10" s="139" t="s">
        <v>36</v>
      </c>
      <c r="G10" s="139" t="s">
        <v>35</v>
      </c>
      <c r="H10" s="140">
        <v>45920690.829999998</v>
      </c>
      <c r="I10" s="141">
        <v>45467927.829999998</v>
      </c>
      <c r="J10" s="142">
        <v>38647738.619999997</v>
      </c>
    </row>
    <row r="11" spans="1:10" ht="87.75" customHeight="1" thickBot="1" x14ac:dyDescent="0.25">
      <c r="A11" s="189" t="s">
        <v>323</v>
      </c>
      <c r="B11" s="190" t="s">
        <v>122</v>
      </c>
      <c r="C11" s="191" t="s">
        <v>78</v>
      </c>
      <c r="D11" s="192" t="s">
        <v>123</v>
      </c>
      <c r="E11" s="192" t="s">
        <v>124</v>
      </c>
      <c r="F11" s="191" t="s">
        <v>126</v>
      </c>
      <c r="G11" s="191" t="s">
        <v>125</v>
      </c>
      <c r="H11" s="193">
        <v>25135762</v>
      </c>
      <c r="I11" s="74">
        <v>25002394.32</v>
      </c>
      <c r="J11" s="194">
        <v>16161547.57</v>
      </c>
    </row>
  </sheetData>
  <autoFilter ref="A5:J11" xr:uid="{00000000-0009-0000-0000-000005000000}"/>
  <mergeCells count="1">
    <mergeCell ref="I3:J3"/>
  </mergeCells>
  <hyperlinks>
    <hyperlink ref="B6" r:id="rId1" xr:uid="{00000000-0004-0000-0500-000000000000}"/>
    <hyperlink ref="B7" r:id="rId2" xr:uid="{00000000-0004-0000-0500-000001000000}"/>
    <hyperlink ref="B8" r:id="rId3" xr:uid="{00000000-0004-0000-0500-000002000000}"/>
    <hyperlink ref="B9" r:id="rId4" xr:uid="{00000000-0004-0000-0500-000003000000}"/>
    <hyperlink ref="B10" r:id="rId5" xr:uid="{00000000-0004-0000-0500-000004000000}"/>
    <hyperlink ref="B11" r:id="rId6" xr:uid="{00000000-0004-0000-0500-000005000000}"/>
  </hyperlinks>
  <printOptions horizontalCentered="1"/>
  <pageMargins left="0.11811023622047245" right="0.11811023622047245" top="0.15748031496062992" bottom="0.15748031496062992" header="0" footer="0"/>
  <pageSetup paperSize="8" scale="93" orientation="landscape" r:id="rId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F28"/>
  <sheetViews>
    <sheetView topLeftCell="A16" zoomScaleSheetLayoutView="70" workbookViewId="0">
      <selection activeCell="G21" sqref="A21:XFD21"/>
    </sheetView>
  </sheetViews>
  <sheetFormatPr defaultRowHeight="15" x14ac:dyDescent="0.25"/>
  <cols>
    <col min="1" max="1" width="18.7109375" style="75" customWidth="1"/>
    <col min="2" max="2" width="14.42578125" customWidth="1"/>
    <col min="3" max="3" width="15" customWidth="1"/>
    <col min="4" max="4" width="16.85546875" customWidth="1"/>
    <col min="5" max="5" width="12.140625" customWidth="1"/>
    <col min="6" max="6" width="13.85546875" customWidth="1"/>
    <col min="7" max="7" width="15.5703125" customWidth="1"/>
    <col min="8" max="8" width="13.28515625" customWidth="1"/>
    <col min="9" max="9" width="50.85546875" customWidth="1"/>
    <col min="10" max="10" width="19" customWidth="1"/>
    <col min="11" max="11" width="50.42578125" customWidth="1"/>
    <col min="12" max="12" width="19" customWidth="1"/>
    <col min="13" max="13" width="32.5703125" customWidth="1"/>
    <col min="14" max="14" width="16.85546875" customWidth="1"/>
    <col min="15" max="15" width="15.85546875" customWidth="1"/>
    <col min="16" max="16" width="16.7109375" customWidth="1"/>
    <col min="17" max="17" width="19.42578125" customWidth="1"/>
    <col min="18" max="18" width="37.85546875" style="75" customWidth="1"/>
    <col min="19" max="19" width="12.5703125" customWidth="1"/>
    <col min="22" max="22" width="10.85546875" customWidth="1"/>
    <col min="23" max="23" width="13.28515625" customWidth="1"/>
    <col min="24" max="24" width="11.7109375" customWidth="1"/>
    <col min="25" max="25" width="18.140625" customWidth="1"/>
    <col min="26" max="26" width="99.7109375" style="123" customWidth="1"/>
    <col min="28" max="28" width="16.5703125" customWidth="1"/>
    <col min="30" max="30" width="6.5703125" customWidth="1"/>
    <col min="32" max="32" width="12.85546875" customWidth="1"/>
  </cols>
  <sheetData>
    <row r="1" spans="1:32" x14ac:dyDescent="0.25">
      <c r="A1" s="9" t="s">
        <v>10</v>
      </c>
    </row>
    <row r="3" spans="1:32" s="97" customFormat="1" x14ac:dyDescent="0.25">
      <c r="A3" s="124" t="s">
        <v>283</v>
      </c>
      <c r="H3" s="98"/>
      <c r="N3" s="99"/>
      <c r="O3" s="99"/>
      <c r="P3" s="99"/>
      <c r="Q3" s="99"/>
      <c r="R3" s="96"/>
      <c r="Z3" s="100"/>
    </row>
    <row r="4" spans="1:32" ht="91.5" customHeight="1" x14ac:dyDescent="0.25">
      <c r="A4" s="232" t="s">
        <v>222</v>
      </c>
      <c r="B4" s="232" t="s">
        <v>223</v>
      </c>
      <c r="C4" s="232" t="s">
        <v>224</v>
      </c>
      <c r="D4" s="101" t="s">
        <v>225</v>
      </c>
      <c r="E4" s="232" t="s">
        <v>226</v>
      </c>
      <c r="F4" s="232" t="s">
        <v>227</v>
      </c>
      <c r="G4" s="232" t="s">
        <v>228</v>
      </c>
      <c r="H4" s="232" t="s">
        <v>229</v>
      </c>
      <c r="I4" s="232" t="s">
        <v>230</v>
      </c>
      <c r="J4" s="232" t="s">
        <v>231</v>
      </c>
      <c r="K4" s="232" t="s">
        <v>232</v>
      </c>
      <c r="L4" s="232" t="s">
        <v>233</v>
      </c>
      <c r="M4" s="232" t="s">
        <v>205</v>
      </c>
      <c r="N4" s="240" t="s">
        <v>234</v>
      </c>
      <c r="O4" s="241"/>
      <c r="P4" s="240" t="s">
        <v>235</v>
      </c>
      <c r="Q4" s="241"/>
      <c r="R4" s="232" t="s">
        <v>236</v>
      </c>
      <c r="S4" s="102" t="s">
        <v>237</v>
      </c>
      <c r="T4" s="240" t="s">
        <v>238</v>
      </c>
      <c r="U4" s="241"/>
      <c r="V4" s="102" t="s">
        <v>239</v>
      </c>
      <c r="W4" s="102" t="s">
        <v>240</v>
      </c>
      <c r="X4" s="102" t="s">
        <v>241</v>
      </c>
      <c r="Y4" s="102" t="s">
        <v>242</v>
      </c>
      <c r="Z4" s="102" t="s">
        <v>243</v>
      </c>
      <c r="AD4" s="103" t="s">
        <v>244</v>
      </c>
    </row>
    <row r="5" spans="1:32" s="103" customFormat="1" ht="24.4" customHeight="1" x14ac:dyDescent="0.25">
      <c r="A5" s="233"/>
      <c r="B5" s="233"/>
      <c r="C5" s="233"/>
      <c r="D5" s="102" t="s">
        <v>245</v>
      </c>
      <c r="E5" s="233"/>
      <c r="F5" s="233"/>
      <c r="G5" s="233"/>
      <c r="H5" s="233"/>
      <c r="I5" s="233"/>
      <c r="J5" s="233"/>
      <c r="K5" s="233"/>
      <c r="L5" s="233"/>
      <c r="M5" s="233"/>
      <c r="N5" s="102" t="s">
        <v>204</v>
      </c>
      <c r="O5" s="102" t="s">
        <v>203</v>
      </c>
      <c r="P5" s="102" t="s">
        <v>204</v>
      </c>
      <c r="Q5" s="102" t="s">
        <v>203</v>
      </c>
      <c r="R5" s="233"/>
      <c r="S5" s="102" t="s">
        <v>245</v>
      </c>
      <c r="T5" s="102" t="s">
        <v>245</v>
      </c>
      <c r="U5" s="102" t="s">
        <v>246</v>
      </c>
      <c r="V5" s="102" t="s">
        <v>245</v>
      </c>
      <c r="W5" s="102" t="s">
        <v>245</v>
      </c>
      <c r="X5" s="102" t="s">
        <v>245</v>
      </c>
      <c r="Y5" s="102"/>
      <c r="Z5" s="102"/>
      <c r="AD5" s="103" t="s">
        <v>247</v>
      </c>
    </row>
    <row r="6" spans="1:32" s="103" customFormat="1" ht="19.149999999999999" customHeight="1" x14ac:dyDescent="0.25">
      <c r="A6" s="104">
        <v>1</v>
      </c>
      <c r="B6" s="104">
        <v>2</v>
      </c>
      <c r="C6" s="104">
        <v>3</v>
      </c>
      <c r="D6" s="105">
        <v>4</v>
      </c>
      <c r="E6" s="104">
        <v>5</v>
      </c>
      <c r="F6" s="104">
        <v>6</v>
      </c>
      <c r="G6" s="106">
        <v>7</v>
      </c>
      <c r="H6" s="106">
        <v>8</v>
      </c>
      <c r="I6" s="104">
        <v>9</v>
      </c>
      <c r="J6" s="104">
        <v>10</v>
      </c>
      <c r="K6" s="106">
        <v>11</v>
      </c>
      <c r="L6" s="106">
        <v>12</v>
      </c>
      <c r="M6" s="106">
        <v>13</v>
      </c>
      <c r="N6" s="107">
        <v>14</v>
      </c>
      <c r="O6" s="107">
        <v>15</v>
      </c>
      <c r="P6" s="107">
        <v>16</v>
      </c>
      <c r="Q6" s="107">
        <v>17</v>
      </c>
      <c r="R6" s="106">
        <v>18</v>
      </c>
      <c r="S6" s="107">
        <v>19</v>
      </c>
      <c r="T6" s="107">
        <v>20</v>
      </c>
      <c r="U6" s="107">
        <v>21</v>
      </c>
      <c r="V6" s="107">
        <v>22</v>
      </c>
      <c r="W6" s="107">
        <v>23</v>
      </c>
      <c r="X6" s="107">
        <v>24</v>
      </c>
      <c r="Y6" s="107">
        <v>25</v>
      </c>
      <c r="Z6" s="108">
        <v>26</v>
      </c>
      <c r="AD6" s="103" t="s">
        <v>248</v>
      </c>
    </row>
    <row r="7" spans="1:32" s="128" customFormat="1" ht="25.5" x14ac:dyDescent="0.25">
      <c r="A7" s="242" t="s">
        <v>249</v>
      </c>
      <c r="B7" s="242" t="s">
        <v>92</v>
      </c>
      <c r="C7" s="234" t="s">
        <v>250</v>
      </c>
      <c r="D7" s="242" t="s">
        <v>251</v>
      </c>
      <c r="E7" s="245"/>
      <c r="F7" s="245"/>
      <c r="G7" s="109" t="s">
        <v>252</v>
      </c>
      <c r="H7" s="110" t="s">
        <v>253</v>
      </c>
      <c r="I7" s="111"/>
      <c r="J7" s="112"/>
      <c r="K7" s="111"/>
      <c r="L7" s="112"/>
      <c r="M7" s="234" t="s">
        <v>254</v>
      </c>
      <c r="N7" s="125">
        <v>34218360.600000001</v>
      </c>
      <c r="O7" s="126">
        <v>0</v>
      </c>
      <c r="P7" s="125">
        <v>34218360.600000001</v>
      </c>
      <c r="Q7" s="126">
        <v>0</v>
      </c>
      <c r="R7" s="237" t="s">
        <v>255</v>
      </c>
      <c r="S7" s="113" t="s">
        <v>256</v>
      </c>
      <c r="T7" s="113" t="s">
        <v>256</v>
      </c>
      <c r="U7" s="127">
        <v>76</v>
      </c>
      <c r="V7" s="114" t="s">
        <v>256</v>
      </c>
      <c r="W7" s="114" t="s">
        <v>256</v>
      </c>
      <c r="X7" s="114" t="s">
        <v>256</v>
      </c>
      <c r="Y7" s="115"/>
      <c r="Z7" s="234" t="s">
        <v>284</v>
      </c>
      <c r="AB7" s="129" t="e">
        <f>#REF!-#REF!</f>
        <v>#REF!</v>
      </c>
    </row>
    <row r="8" spans="1:32" s="128" customFormat="1" x14ac:dyDescent="0.25">
      <c r="A8" s="243"/>
      <c r="B8" s="243"/>
      <c r="C8" s="235"/>
      <c r="D8" s="243"/>
      <c r="E8" s="246"/>
      <c r="F8" s="246"/>
      <c r="G8" s="109"/>
      <c r="H8" s="110"/>
      <c r="I8" s="130" t="s">
        <v>257</v>
      </c>
      <c r="J8" s="110" t="s">
        <v>258</v>
      </c>
      <c r="K8" s="109"/>
      <c r="L8" s="110"/>
      <c r="M8" s="235"/>
      <c r="N8" s="116"/>
      <c r="O8" s="116"/>
      <c r="P8" s="116"/>
      <c r="Q8" s="116"/>
      <c r="R8" s="238"/>
      <c r="S8" s="117" t="s">
        <v>251</v>
      </c>
      <c r="T8" s="117" t="s">
        <v>256</v>
      </c>
      <c r="U8" s="118">
        <v>3</v>
      </c>
      <c r="V8" s="119" t="s">
        <v>256</v>
      </c>
      <c r="W8" s="119" t="s">
        <v>256</v>
      </c>
      <c r="X8" s="119" t="s">
        <v>256</v>
      </c>
      <c r="Y8" s="115"/>
      <c r="Z8" s="235"/>
      <c r="AB8" s="129" t="e">
        <f>#REF!-#REF!</f>
        <v>#REF!</v>
      </c>
    </row>
    <row r="9" spans="1:32" s="128" customFormat="1" x14ac:dyDescent="0.25">
      <c r="A9" s="243"/>
      <c r="B9" s="243"/>
      <c r="C9" s="235"/>
      <c r="D9" s="243"/>
      <c r="E9" s="246"/>
      <c r="F9" s="246"/>
      <c r="G9" s="109"/>
      <c r="H9" s="110"/>
      <c r="I9" s="120" t="s">
        <v>259</v>
      </c>
      <c r="J9" s="110" t="s">
        <v>260</v>
      </c>
      <c r="K9" s="110"/>
      <c r="L9" s="110"/>
      <c r="M9" s="235"/>
      <c r="N9" s="116"/>
      <c r="O9" s="116"/>
      <c r="P9" s="116"/>
      <c r="Q9" s="116"/>
      <c r="R9" s="238"/>
      <c r="S9" s="117" t="s">
        <v>251</v>
      </c>
      <c r="T9" s="117" t="s">
        <v>256</v>
      </c>
      <c r="U9" s="118">
        <v>3</v>
      </c>
      <c r="V9" s="119" t="s">
        <v>256</v>
      </c>
      <c r="W9" s="119" t="s">
        <v>256</v>
      </c>
      <c r="X9" s="119" t="s">
        <v>256</v>
      </c>
      <c r="Y9" s="115"/>
      <c r="Z9" s="235"/>
      <c r="AB9" s="129" t="e">
        <f>#REF!-#REF!</f>
        <v>#REF!</v>
      </c>
    </row>
    <row r="10" spans="1:32" s="128" customFormat="1" x14ac:dyDescent="0.25">
      <c r="A10" s="243"/>
      <c r="B10" s="243"/>
      <c r="C10" s="235"/>
      <c r="D10" s="243"/>
      <c r="E10" s="246"/>
      <c r="F10" s="246"/>
      <c r="G10" s="109"/>
      <c r="H10" s="110"/>
      <c r="I10" s="120" t="s">
        <v>261</v>
      </c>
      <c r="J10" s="110" t="s">
        <v>262</v>
      </c>
      <c r="K10" s="110"/>
      <c r="L10" s="110"/>
      <c r="M10" s="235"/>
      <c r="N10" s="116"/>
      <c r="O10" s="116"/>
      <c r="P10" s="116"/>
      <c r="Q10" s="116"/>
      <c r="R10" s="238"/>
      <c r="S10" s="117" t="s">
        <v>256</v>
      </c>
      <c r="T10" s="117" t="s">
        <v>256</v>
      </c>
      <c r="U10" s="118">
        <v>2</v>
      </c>
      <c r="V10" s="119" t="s">
        <v>256</v>
      </c>
      <c r="W10" s="119" t="s">
        <v>256</v>
      </c>
      <c r="X10" s="119" t="s">
        <v>256</v>
      </c>
      <c r="Y10" s="115"/>
      <c r="Z10" s="235"/>
      <c r="AB10" s="129" t="e">
        <f>#REF!-#REF!</f>
        <v>#REF!</v>
      </c>
    </row>
    <row r="11" spans="1:32" s="128" customFormat="1" x14ac:dyDescent="0.25">
      <c r="A11" s="243"/>
      <c r="B11" s="243"/>
      <c r="C11" s="235"/>
      <c r="D11" s="243"/>
      <c r="E11" s="246"/>
      <c r="F11" s="246"/>
      <c r="G11" s="109"/>
      <c r="H11" s="110"/>
      <c r="I11" s="120" t="s">
        <v>263</v>
      </c>
      <c r="J11" s="110" t="s">
        <v>264</v>
      </c>
      <c r="K11" s="110"/>
      <c r="L11" s="110"/>
      <c r="M11" s="235"/>
      <c r="N11" s="116"/>
      <c r="O11" s="116"/>
      <c r="P11" s="116"/>
      <c r="Q11" s="116"/>
      <c r="R11" s="238"/>
      <c r="S11" s="117" t="s">
        <v>256</v>
      </c>
      <c r="T11" s="117" t="s">
        <v>256</v>
      </c>
      <c r="U11" s="118">
        <v>11</v>
      </c>
      <c r="V11" s="119" t="s">
        <v>256</v>
      </c>
      <c r="W11" s="119" t="s">
        <v>256</v>
      </c>
      <c r="X11" s="119" t="s">
        <v>256</v>
      </c>
      <c r="Y11" s="115"/>
      <c r="Z11" s="235"/>
      <c r="AB11" s="129" t="e">
        <f>#REF!-#REF!</f>
        <v>#REF!</v>
      </c>
    </row>
    <row r="12" spans="1:32" s="128" customFormat="1" x14ac:dyDescent="0.25">
      <c r="A12" s="243"/>
      <c r="B12" s="243"/>
      <c r="C12" s="235"/>
      <c r="D12" s="243"/>
      <c r="E12" s="246"/>
      <c r="F12" s="246"/>
      <c r="G12" s="109"/>
      <c r="H12" s="110"/>
      <c r="I12" s="120" t="s">
        <v>265</v>
      </c>
      <c r="J12" s="110" t="s">
        <v>266</v>
      </c>
      <c r="K12" s="110"/>
      <c r="L12" s="110"/>
      <c r="M12" s="235"/>
      <c r="N12" s="116"/>
      <c r="O12" s="116"/>
      <c r="P12" s="116"/>
      <c r="Q12" s="116"/>
      <c r="R12" s="238"/>
      <c r="S12" s="117" t="s">
        <v>251</v>
      </c>
      <c r="T12" s="117" t="s">
        <v>256</v>
      </c>
      <c r="U12" s="118">
        <v>2</v>
      </c>
      <c r="V12" s="119" t="s">
        <v>256</v>
      </c>
      <c r="W12" s="119" t="s">
        <v>256</v>
      </c>
      <c r="X12" s="119" t="s">
        <v>256</v>
      </c>
      <c r="Y12" s="115"/>
      <c r="Z12" s="235"/>
      <c r="AB12" s="129" t="e">
        <f>#REF!-#REF!</f>
        <v>#REF!</v>
      </c>
    </row>
    <row r="13" spans="1:32" s="128" customFormat="1" x14ac:dyDescent="0.25">
      <c r="A13" s="243"/>
      <c r="B13" s="243"/>
      <c r="C13" s="235"/>
      <c r="D13" s="243"/>
      <c r="E13" s="246"/>
      <c r="F13" s="246"/>
      <c r="G13" s="109"/>
      <c r="H13" s="110"/>
      <c r="I13" s="120" t="s">
        <v>267</v>
      </c>
      <c r="J13" s="110" t="s">
        <v>268</v>
      </c>
      <c r="K13" s="110"/>
      <c r="L13" s="110"/>
      <c r="M13" s="235"/>
      <c r="N13" s="116"/>
      <c r="O13" s="116"/>
      <c r="P13" s="116"/>
      <c r="Q13" s="116"/>
      <c r="R13" s="238"/>
      <c r="S13" s="117" t="s">
        <v>251</v>
      </c>
      <c r="T13" s="117" t="s">
        <v>256</v>
      </c>
      <c r="U13" s="118">
        <v>30</v>
      </c>
      <c r="V13" s="119" t="s">
        <v>256</v>
      </c>
      <c r="W13" s="119" t="s">
        <v>256</v>
      </c>
      <c r="X13" s="119" t="s">
        <v>256</v>
      </c>
      <c r="Y13" s="115"/>
      <c r="Z13" s="235"/>
      <c r="AB13" s="129" t="e">
        <f>#REF!-#REF!</f>
        <v>#REF!</v>
      </c>
    </row>
    <row r="14" spans="1:32" s="128" customFormat="1" x14ac:dyDescent="0.25">
      <c r="A14" s="243"/>
      <c r="B14" s="243"/>
      <c r="C14" s="235"/>
      <c r="D14" s="243"/>
      <c r="E14" s="246"/>
      <c r="F14" s="246"/>
      <c r="G14" s="109"/>
      <c r="H14" s="110"/>
      <c r="I14" s="120" t="s">
        <v>299</v>
      </c>
      <c r="J14" s="110" t="s">
        <v>269</v>
      </c>
      <c r="K14" s="110"/>
      <c r="L14" s="110"/>
      <c r="M14" s="235"/>
      <c r="N14" s="116"/>
      <c r="O14" s="116"/>
      <c r="P14" s="116"/>
      <c r="Q14" s="116"/>
      <c r="R14" s="238"/>
      <c r="S14" s="117" t="s">
        <v>251</v>
      </c>
      <c r="T14" s="117" t="s">
        <v>251</v>
      </c>
      <c r="U14" s="118"/>
      <c r="V14" s="119" t="s">
        <v>256</v>
      </c>
      <c r="W14" s="119" t="s">
        <v>256</v>
      </c>
      <c r="X14" s="119" t="s">
        <v>256</v>
      </c>
      <c r="Y14" s="115"/>
      <c r="Z14" s="235"/>
      <c r="AB14" s="129" t="e">
        <f>#REF!-#REF!</f>
        <v>#REF!</v>
      </c>
      <c r="AF14" s="131"/>
    </row>
    <row r="15" spans="1:32" s="128" customFormat="1" x14ac:dyDescent="0.25">
      <c r="A15" s="243"/>
      <c r="B15" s="243"/>
      <c r="C15" s="235"/>
      <c r="D15" s="243"/>
      <c r="E15" s="246"/>
      <c r="F15" s="246"/>
      <c r="G15" s="109"/>
      <c r="H15" s="110"/>
      <c r="I15" s="120" t="s">
        <v>270</v>
      </c>
      <c r="J15" s="110" t="s">
        <v>271</v>
      </c>
      <c r="K15" s="110"/>
      <c r="L15" s="110"/>
      <c r="M15" s="235"/>
      <c r="N15" s="116"/>
      <c r="O15" s="116"/>
      <c r="P15" s="116"/>
      <c r="Q15" s="116"/>
      <c r="R15" s="238"/>
      <c r="S15" s="117" t="s">
        <v>251</v>
      </c>
      <c r="T15" s="117" t="s">
        <v>251</v>
      </c>
      <c r="U15" s="118"/>
      <c r="V15" s="119" t="s">
        <v>256</v>
      </c>
      <c r="W15" s="119" t="s">
        <v>256</v>
      </c>
      <c r="X15" s="119" t="s">
        <v>256</v>
      </c>
      <c r="Y15" s="115"/>
      <c r="Z15" s="235"/>
      <c r="AB15" s="129" t="e">
        <f>#REF!-#REF!</f>
        <v>#REF!</v>
      </c>
      <c r="AF15" s="131"/>
    </row>
    <row r="16" spans="1:32" s="128" customFormat="1" ht="25.5" x14ac:dyDescent="0.25">
      <c r="A16" s="243"/>
      <c r="B16" s="243"/>
      <c r="C16" s="235"/>
      <c r="D16" s="243"/>
      <c r="E16" s="246"/>
      <c r="F16" s="246"/>
      <c r="G16" s="109"/>
      <c r="H16" s="110"/>
      <c r="I16" s="120" t="s">
        <v>272</v>
      </c>
      <c r="J16" s="110" t="s">
        <v>266</v>
      </c>
      <c r="K16" s="110"/>
      <c r="L16" s="110"/>
      <c r="M16" s="235"/>
      <c r="N16" s="116"/>
      <c r="O16" s="116"/>
      <c r="P16" s="116"/>
      <c r="Q16" s="116"/>
      <c r="R16" s="238"/>
      <c r="S16" s="117" t="s">
        <v>251</v>
      </c>
      <c r="T16" s="117" t="s">
        <v>256</v>
      </c>
      <c r="U16" s="118">
        <v>3</v>
      </c>
      <c r="V16" s="119" t="s">
        <v>256</v>
      </c>
      <c r="W16" s="119" t="s">
        <v>256</v>
      </c>
      <c r="X16" s="119" t="s">
        <v>256</v>
      </c>
      <c r="Y16" s="115"/>
      <c r="Z16" s="235"/>
      <c r="AB16" s="129" t="e">
        <f>#REF!-#REF!</f>
        <v>#REF!</v>
      </c>
      <c r="AF16" s="131"/>
    </row>
    <row r="17" spans="1:28" s="128" customFormat="1" ht="25.5" x14ac:dyDescent="0.25">
      <c r="A17" s="243"/>
      <c r="B17" s="243"/>
      <c r="C17" s="235"/>
      <c r="D17" s="243"/>
      <c r="E17" s="246"/>
      <c r="F17" s="246"/>
      <c r="G17" s="109"/>
      <c r="H17" s="110"/>
      <c r="I17" s="120" t="s">
        <v>273</v>
      </c>
      <c r="J17" s="110" t="s">
        <v>268</v>
      </c>
      <c r="K17" s="110"/>
      <c r="L17" s="110"/>
      <c r="M17" s="235"/>
      <c r="N17" s="116"/>
      <c r="O17" s="116"/>
      <c r="P17" s="116"/>
      <c r="Q17" s="116"/>
      <c r="R17" s="238"/>
      <c r="S17" s="117" t="s">
        <v>251</v>
      </c>
      <c r="T17" s="117" t="s">
        <v>256</v>
      </c>
      <c r="U17" s="118">
        <v>2</v>
      </c>
      <c r="V17" s="119" t="s">
        <v>256</v>
      </c>
      <c r="W17" s="119" t="s">
        <v>256</v>
      </c>
      <c r="X17" s="119" t="s">
        <v>256</v>
      </c>
      <c r="Y17" s="115"/>
      <c r="Z17" s="235"/>
      <c r="AB17" s="129" t="e">
        <f>#REF!-#REF!</f>
        <v>#REF!</v>
      </c>
    </row>
    <row r="18" spans="1:28" s="128" customFormat="1" x14ac:dyDescent="0.25">
      <c r="A18" s="243"/>
      <c r="B18" s="243"/>
      <c r="C18" s="235"/>
      <c r="D18" s="243"/>
      <c r="E18" s="246"/>
      <c r="F18" s="246"/>
      <c r="G18" s="109"/>
      <c r="H18" s="110"/>
      <c r="I18" s="120" t="s">
        <v>274</v>
      </c>
      <c r="J18" s="110" t="s">
        <v>253</v>
      </c>
      <c r="K18" s="110"/>
      <c r="L18" s="110"/>
      <c r="M18" s="235"/>
      <c r="N18" s="116"/>
      <c r="O18" s="116"/>
      <c r="P18" s="116"/>
      <c r="Q18" s="116"/>
      <c r="R18" s="238"/>
      <c r="S18" s="117" t="s">
        <v>251</v>
      </c>
      <c r="T18" s="117" t="s">
        <v>256</v>
      </c>
      <c r="U18" s="118">
        <v>10</v>
      </c>
      <c r="V18" s="119" t="s">
        <v>256</v>
      </c>
      <c r="W18" s="119" t="s">
        <v>256</v>
      </c>
      <c r="X18" s="119" t="s">
        <v>256</v>
      </c>
      <c r="Y18" s="115"/>
      <c r="Z18" s="235"/>
      <c r="AB18" s="129" t="e">
        <f>#REF!-#REF!</f>
        <v>#REF!</v>
      </c>
    </row>
    <row r="19" spans="1:28" s="128" customFormat="1" ht="19.5" customHeight="1" x14ac:dyDescent="0.25">
      <c r="A19" s="243"/>
      <c r="B19" s="243"/>
      <c r="C19" s="235"/>
      <c r="D19" s="243"/>
      <c r="E19" s="246"/>
      <c r="F19" s="246"/>
      <c r="G19" s="109"/>
      <c r="H19" s="110"/>
      <c r="I19" s="120" t="s">
        <v>275</v>
      </c>
      <c r="J19" s="110" t="s">
        <v>269</v>
      </c>
      <c r="K19" s="110"/>
      <c r="L19" s="110"/>
      <c r="M19" s="235"/>
      <c r="N19" s="116"/>
      <c r="O19" s="116"/>
      <c r="P19" s="116"/>
      <c r="Q19" s="116"/>
      <c r="R19" s="238"/>
      <c r="S19" s="117" t="s">
        <v>251</v>
      </c>
      <c r="T19" s="117" t="s">
        <v>256</v>
      </c>
      <c r="U19" s="118">
        <v>3</v>
      </c>
      <c r="V19" s="119" t="s">
        <v>256</v>
      </c>
      <c r="W19" s="119" t="s">
        <v>256</v>
      </c>
      <c r="X19" s="119" t="s">
        <v>256</v>
      </c>
      <c r="Y19" s="115"/>
      <c r="Z19" s="235"/>
      <c r="AB19" s="129" t="e">
        <f>#REF!-#REF!</f>
        <v>#REF!</v>
      </c>
    </row>
    <row r="20" spans="1:28" s="128" customFormat="1" ht="25.5" x14ac:dyDescent="0.25">
      <c r="A20" s="243"/>
      <c r="B20" s="243"/>
      <c r="C20" s="235"/>
      <c r="D20" s="243"/>
      <c r="E20" s="246"/>
      <c r="F20" s="246"/>
      <c r="G20" s="109"/>
      <c r="H20" s="110"/>
      <c r="I20" s="120" t="s">
        <v>276</v>
      </c>
      <c r="J20" s="110" t="s">
        <v>253</v>
      </c>
      <c r="K20" s="110"/>
      <c r="L20" s="110"/>
      <c r="M20" s="235"/>
      <c r="N20" s="116"/>
      <c r="O20" s="116"/>
      <c r="P20" s="116"/>
      <c r="Q20" s="116"/>
      <c r="R20" s="238"/>
      <c r="S20" s="117" t="s">
        <v>256</v>
      </c>
      <c r="T20" s="117" t="s">
        <v>256</v>
      </c>
      <c r="U20" s="118">
        <v>6</v>
      </c>
      <c r="V20" s="119" t="s">
        <v>256</v>
      </c>
      <c r="W20" s="119" t="s">
        <v>256</v>
      </c>
      <c r="X20" s="119" t="s">
        <v>256</v>
      </c>
      <c r="Y20" s="115"/>
      <c r="Z20" s="235"/>
      <c r="AB20" s="129" t="e">
        <f>#REF!-#REF!</f>
        <v>#REF!</v>
      </c>
    </row>
    <row r="21" spans="1:28" s="128" customFormat="1" ht="31.5" customHeight="1" x14ac:dyDescent="0.25">
      <c r="A21" s="243"/>
      <c r="B21" s="243"/>
      <c r="C21" s="235"/>
      <c r="D21" s="243"/>
      <c r="E21" s="246"/>
      <c r="F21" s="246"/>
      <c r="G21" s="109"/>
      <c r="H21" s="110"/>
      <c r="I21" s="120" t="s">
        <v>277</v>
      </c>
      <c r="J21" s="110" t="s">
        <v>253</v>
      </c>
      <c r="K21" s="110"/>
      <c r="L21" s="110"/>
      <c r="M21" s="235"/>
      <c r="N21" s="116"/>
      <c r="O21" s="116"/>
      <c r="P21" s="116"/>
      <c r="Q21" s="116"/>
      <c r="R21" s="238"/>
      <c r="S21" s="117" t="s">
        <v>251</v>
      </c>
      <c r="T21" s="117" t="s">
        <v>256</v>
      </c>
      <c r="U21" s="118">
        <v>1</v>
      </c>
      <c r="V21" s="119" t="s">
        <v>256</v>
      </c>
      <c r="W21" s="119" t="s">
        <v>256</v>
      </c>
      <c r="X21" s="119" t="s">
        <v>256</v>
      </c>
      <c r="Y21" s="115"/>
      <c r="Z21" s="235"/>
      <c r="AB21" s="129" t="e">
        <f>#REF!-#REF!</f>
        <v>#REF!</v>
      </c>
    </row>
    <row r="22" spans="1:28" s="128" customFormat="1" x14ac:dyDescent="0.25">
      <c r="A22" s="243"/>
      <c r="B22" s="243"/>
      <c r="C22" s="235"/>
      <c r="D22" s="243"/>
      <c r="E22" s="246"/>
      <c r="F22" s="246"/>
      <c r="G22" s="109"/>
      <c r="H22" s="110"/>
      <c r="I22" s="120" t="s">
        <v>278</v>
      </c>
      <c r="J22" s="110" t="s">
        <v>253</v>
      </c>
      <c r="K22" s="110"/>
      <c r="L22" s="110"/>
      <c r="M22" s="235"/>
      <c r="N22" s="116"/>
      <c r="O22" s="116"/>
      <c r="P22" s="116"/>
      <c r="Q22" s="116"/>
      <c r="R22" s="238"/>
      <c r="S22" s="117" t="s">
        <v>251</v>
      </c>
      <c r="T22" s="117" t="s">
        <v>251</v>
      </c>
      <c r="U22" s="118"/>
      <c r="V22" s="119" t="s">
        <v>256</v>
      </c>
      <c r="W22" s="119" t="s">
        <v>256</v>
      </c>
      <c r="X22" s="119" t="s">
        <v>256</v>
      </c>
      <c r="Y22" s="115"/>
      <c r="Z22" s="235"/>
      <c r="AB22" s="129" t="e">
        <f>#REF!-#REF!</f>
        <v>#REF!</v>
      </c>
    </row>
    <row r="23" spans="1:28" s="128" customFormat="1" ht="25.5" x14ac:dyDescent="0.25">
      <c r="A23" s="243"/>
      <c r="B23" s="243"/>
      <c r="C23" s="235"/>
      <c r="D23" s="243"/>
      <c r="E23" s="246"/>
      <c r="F23" s="246"/>
      <c r="G23" s="109"/>
      <c r="H23" s="110"/>
      <c r="I23" s="120" t="s">
        <v>279</v>
      </c>
      <c r="J23" s="110" t="s">
        <v>253</v>
      </c>
      <c r="K23" s="110"/>
      <c r="L23" s="110"/>
      <c r="M23" s="235"/>
      <c r="N23" s="116"/>
      <c r="O23" s="116"/>
      <c r="P23" s="116"/>
      <c r="Q23" s="116"/>
      <c r="R23" s="238"/>
      <c r="S23" s="117" t="s">
        <v>251</v>
      </c>
      <c r="T23" s="117" t="s">
        <v>251</v>
      </c>
      <c r="U23" s="118"/>
      <c r="V23" s="119" t="s">
        <v>256</v>
      </c>
      <c r="W23" s="119" t="s">
        <v>256</v>
      </c>
      <c r="X23" s="119" t="s">
        <v>256</v>
      </c>
      <c r="Y23" s="115"/>
      <c r="Z23" s="235"/>
      <c r="AB23" s="129" t="e">
        <f>#REF!-#REF!</f>
        <v>#REF!</v>
      </c>
    </row>
    <row r="24" spans="1:28" s="128" customFormat="1" x14ac:dyDescent="0.25">
      <c r="A24" s="243"/>
      <c r="B24" s="243"/>
      <c r="C24" s="235"/>
      <c r="D24" s="243"/>
      <c r="E24" s="246"/>
      <c r="F24" s="246"/>
      <c r="G24" s="109"/>
      <c r="H24" s="110"/>
      <c r="I24" s="120" t="s">
        <v>280</v>
      </c>
      <c r="J24" s="110" t="s">
        <v>271</v>
      </c>
      <c r="K24" s="110"/>
      <c r="L24" s="110"/>
      <c r="M24" s="235"/>
      <c r="N24" s="116"/>
      <c r="O24" s="116"/>
      <c r="P24" s="116"/>
      <c r="Q24" s="116"/>
      <c r="R24" s="238"/>
      <c r="S24" s="117" t="s">
        <v>251</v>
      </c>
      <c r="T24" s="117" t="s">
        <v>251</v>
      </c>
      <c r="U24" s="118"/>
      <c r="V24" s="119" t="s">
        <v>256</v>
      </c>
      <c r="W24" s="119" t="s">
        <v>256</v>
      </c>
      <c r="X24" s="119" t="s">
        <v>256</v>
      </c>
      <c r="Y24" s="115"/>
      <c r="Z24" s="235"/>
      <c r="AB24" s="129" t="e">
        <f>#REF!-#REF!</f>
        <v>#REF!</v>
      </c>
    </row>
    <row r="25" spans="1:28" s="128" customFormat="1" ht="25.5" x14ac:dyDescent="0.25">
      <c r="A25" s="244"/>
      <c r="B25" s="244"/>
      <c r="C25" s="236"/>
      <c r="D25" s="244"/>
      <c r="E25" s="247"/>
      <c r="F25" s="247"/>
      <c r="G25" s="109"/>
      <c r="H25" s="121"/>
      <c r="I25" s="122" t="s">
        <v>281</v>
      </c>
      <c r="J25" s="121" t="s">
        <v>282</v>
      </c>
      <c r="K25" s="110"/>
      <c r="L25" s="110"/>
      <c r="M25" s="236"/>
      <c r="N25" s="116"/>
      <c r="O25" s="116"/>
      <c r="P25" s="116"/>
      <c r="Q25" s="116"/>
      <c r="R25" s="239"/>
      <c r="S25" s="117" t="s">
        <v>251</v>
      </c>
      <c r="T25" s="117" t="s">
        <v>251</v>
      </c>
      <c r="U25" s="118"/>
      <c r="V25" s="119" t="s">
        <v>256</v>
      </c>
      <c r="W25" s="119" t="s">
        <v>256</v>
      </c>
      <c r="X25" s="119" t="s">
        <v>256</v>
      </c>
      <c r="Y25" s="115"/>
      <c r="Z25" s="236"/>
      <c r="AB25" s="129" t="e">
        <f>#REF!-#REF!</f>
        <v>#REF!</v>
      </c>
    </row>
    <row r="26" spans="1:28" x14ac:dyDescent="0.25">
      <c r="U26">
        <f>SUM(U8:U25)</f>
        <v>76</v>
      </c>
    </row>
    <row r="27" spans="1:28" x14ac:dyDescent="0.25">
      <c r="A27" s="212" t="s">
        <v>285</v>
      </c>
      <c r="B27" s="212"/>
      <c r="C27" s="212"/>
      <c r="D27" s="212"/>
      <c r="E27" s="212"/>
    </row>
    <row r="28" spans="1:28" x14ac:dyDescent="0.25">
      <c r="A28" s="212"/>
      <c r="B28" s="212"/>
      <c r="C28" s="212"/>
      <c r="D28" s="212"/>
      <c r="E28" s="212"/>
    </row>
  </sheetData>
  <mergeCells count="26">
    <mergeCell ref="M7:M25"/>
    <mergeCell ref="R7:R25"/>
    <mergeCell ref="Z7:Z25"/>
    <mergeCell ref="A27:E28"/>
    <mergeCell ref="N4:O4"/>
    <mergeCell ref="P4:Q4"/>
    <mergeCell ref="R4:R5"/>
    <mergeCell ref="T4:U4"/>
    <mergeCell ref="A7:A25"/>
    <mergeCell ref="B7:B25"/>
    <mergeCell ref="C7:C25"/>
    <mergeCell ref="D7:D25"/>
    <mergeCell ref="E7:E25"/>
    <mergeCell ref="F7:F25"/>
    <mergeCell ref="H4:H5"/>
    <mergeCell ref="I4:I5"/>
    <mergeCell ref="J4:J5"/>
    <mergeCell ref="K4:K5"/>
    <mergeCell ref="L4:L5"/>
    <mergeCell ref="M4:M5"/>
    <mergeCell ref="A4:A5"/>
    <mergeCell ref="B4:B5"/>
    <mergeCell ref="C4:C5"/>
    <mergeCell ref="E4:E5"/>
    <mergeCell ref="F4:F5"/>
    <mergeCell ref="G4:G5"/>
  </mergeCells>
  <dataValidations count="1">
    <dataValidation type="list" allowBlank="1" showInputMessage="1" showErrorMessage="1" sqref="Y7:Y25" xr:uid="{00000000-0002-0000-0600-000000000000}">
      <formula1>$AD$4:$AD$6</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E26"/>
  <sheetViews>
    <sheetView topLeftCell="A4" zoomScale="90" zoomScaleNormal="90" zoomScaleSheetLayoutView="70" workbookViewId="0">
      <selection activeCell="AB1" sqref="AB1:AB1048576"/>
    </sheetView>
  </sheetViews>
  <sheetFormatPr defaultRowHeight="15" x14ac:dyDescent="0.25"/>
  <cols>
    <col min="1" max="1" width="18.7109375" style="75" customWidth="1"/>
    <col min="2" max="2" width="14.42578125" customWidth="1"/>
    <col min="3" max="3" width="15" customWidth="1"/>
    <col min="4" max="4" width="16.85546875" customWidth="1"/>
    <col min="5" max="5" width="12.140625" customWidth="1"/>
    <col min="6" max="6" width="13.85546875" customWidth="1"/>
    <col min="7" max="7" width="15.5703125" customWidth="1"/>
    <col min="8" max="8" width="13.28515625" customWidth="1"/>
    <col min="9" max="9" width="46.42578125" customWidth="1"/>
    <col min="10" max="10" width="19" customWidth="1"/>
    <col min="11" max="11" width="50.42578125" customWidth="1"/>
    <col min="12" max="12" width="19" customWidth="1"/>
    <col min="13" max="13" width="32.5703125" customWidth="1"/>
    <col min="14" max="14" width="16.85546875" customWidth="1"/>
    <col min="15" max="15" width="15.85546875" customWidth="1"/>
    <col min="16" max="16" width="16.7109375" customWidth="1"/>
    <col min="17" max="17" width="19.42578125" customWidth="1"/>
    <col min="18" max="18" width="37.85546875" style="75" customWidth="1"/>
    <col min="19" max="19" width="12.5703125" customWidth="1"/>
    <col min="22" max="22" width="10.85546875" customWidth="1"/>
    <col min="23" max="23" width="13.28515625" customWidth="1"/>
    <col min="24" max="24" width="11.7109375" customWidth="1"/>
    <col min="25" max="25" width="18.140625" customWidth="1"/>
    <col min="26" max="26" width="99.7109375" style="123" customWidth="1"/>
    <col min="29" max="29" width="6.5703125" customWidth="1"/>
    <col min="31" max="31" width="12.85546875" customWidth="1"/>
  </cols>
  <sheetData>
    <row r="1" spans="1:31" x14ac:dyDescent="0.25">
      <c r="A1" s="9" t="s">
        <v>10</v>
      </c>
    </row>
    <row r="3" spans="1:31" s="97" customFormat="1" x14ac:dyDescent="0.25">
      <c r="A3" s="124" t="s">
        <v>283</v>
      </c>
      <c r="H3" s="98"/>
      <c r="N3" s="99"/>
      <c r="O3" s="99"/>
      <c r="P3" s="99"/>
      <c r="Q3" s="99"/>
      <c r="R3" s="96"/>
      <c r="Z3" s="100"/>
    </row>
    <row r="4" spans="1:31" ht="91.5" customHeight="1" x14ac:dyDescent="0.25">
      <c r="A4" s="232" t="s">
        <v>222</v>
      </c>
      <c r="B4" s="232" t="s">
        <v>223</v>
      </c>
      <c r="C4" s="232" t="s">
        <v>224</v>
      </c>
      <c r="D4" s="145" t="s">
        <v>225</v>
      </c>
      <c r="E4" s="232" t="s">
        <v>226</v>
      </c>
      <c r="F4" s="232" t="s">
        <v>227</v>
      </c>
      <c r="G4" s="232" t="s">
        <v>228</v>
      </c>
      <c r="H4" s="232" t="s">
        <v>229</v>
      </c>
      <c r="I4" s="232" t="s">
        <v>230</v>
      </c>
      <c r="J4" s="232" t="s">
        <v>231</v>
      </c>
      <c r="K4" s="232" t="s">
        <v>232</v>
      </c>
      <c r="L4" s="232" t="s">
        <v>233</v>
      </c>
      <c r="M4" s="232" t="s">
        <v>205</v>
      </c>
      <c r="N4" s="240" t="s">
        <v>234</v>
      </c>
      <c r="O4" s="241"/>
      <c r="P4" s="240" t="s">
        <v>235</v>
      </c>
      <c r="Q4" s="241"/>
      <c r="R4" s="232" t="s">
        <v>236</v>
      </c>
      <c r="S4" s="102" t="s">
        <v>237</v>
      </c>
      <c r="T4" s="240" t="s">
        <v>238</v>
      </c>
      <c r="U4" s="241"/>
      <c r="V4" s="102" t="s">
        <v>239</v>
      </c>
      <c r="W4" s="102" t="s">
        <v>240</v>
      </c>
      <c r="X4" s="102" t="s">
        <v>241</v>
      </c>
      <c r="Y4" s="102" t="s">
        <v>242</v>
      </c>
      <c r="Z4" s="102" t="s">
        <v>243</v>
      </c>
      <c r="AC4" s="103" t="s">
        <v>244</v>
      </c>
    </row>
    <row r="5" spans="1:31" s="103" customFormat="1" ht="24.4" customHeight="1" x14ac:dyDescent="0.25">
      <c r="A5" s="233"/>
      <c r="B5" s="233"/>
      <c r="C5" s="233"/>
      <c r="D5" s="102" t="s">
        <v>245</v>
      </c>
      <c r="E5" s="233"/>
      <c r="F5" s="233"/>
      <c r="G5" s="233"/>
      <c r="H5" s="233"/>
      <c r="I5" s="233"/>
      <c r="J5" s="233"/>
      <c r="K5" s="233"/>
      <c r="L5" s="233"/>
      <c r="M5" s="233"/>
      <c r="N5" s="102" t="s">
        <v>204</v>
      </c>
      <c r="O5" s="102" t="s">
        <v>203</v>
      </c>
      <c r="P5" s="102" t="s">
        <v>204</v>
      </c>
      <c r="Q5" s="102" t="s">
        <v>203</v>
      </c>
      <c r="R5" s="233"/>
      <c r="S5" s="102" t="s">
        <v>245</v>
      </c>
      <c r="T5" s="102" t="s">
        <v>245</v>
      </c>
      <c r="U5" s="102" t="s">
        <v>246</v>
      </c>
      <c r="V5" s="102" t="s">
        <v>245</v>
      </c>
      <c r="W5" s="102" t="s">
        <v>245</v>
      </c>
      <c r="X5" s="102" t="s">
        <v>245</v>
      </c>
      <c r="Y5" s="102"/>
      <c r="Z5" s="102"/>
      <c r="AC5" s="103" t="s">
        <v>247</v>
      </c>
    </row>
    <row r="6" spans="1:31" s="103" customFormat="1" ht="19.149999999999999" customHeight="1" x14ac:dyDescent="0.25">
      <c r="A6" s="104">
        <v>1</v>
      </c>
      <c r="B6" s="104">
        <v>2</v>
      </c>
      <c r="C6" s="104">
        <v>3</v>
      </c>
      <c r="D6" s="105">
        <v>4</v>
      </c>
      <c r="E6" s="104">
        <v>5</v>
      </c>
      <c r="F6" s="104">
        <v>6</v>
      </c>
      <c r="G6" s="106">
        <v>7</v>
      </c>
      <c r="H6" s="106">
        <v>8</v>
      </c>
      <c r="I6" s="104">
        <v>9</v>
      </c>
      <c r="J6" s="104">
        <v>10</v>
      </c>
      <c r="K6" s="106">
        <v>11</v>
      </c>
      <c r="L6" s="106">
        <v>12</v>
      </c>
      <c r="M6" s="106">
        <v>13</v>
      </c>
      <c r="N6" s="107">
        <v>14</v>
      </c>
      <c r="O6" s="107">
        <v>15</v>
      </c>
      <c r="P6" s="107">
        <v>16</v>
      </c>
      <c r="Q6" s="107">
        <v>17</v>
      </c>
      <c r="R6" s="106">
        <v>18</v>
      </c>
      <c r="S6" s="107">
        <v>19</v>
      </c>
      <c r="T6" s="107">
        <v>20</v>
      </c>
      <c r="U6" s="107">
        <v>21</v>
      </c>
      <c r="V6" s="107">
        <v>22</v>
      </c>
      <c r="W6" s="107">
        <v>23</v>
      </c>
      <c r="X6" s="107">
        <v>24</v>
      </c>
      <c r="Y6" s="107">
        <v>25</v>
      </c>
      <c r="Z6" s="108">
        <v>26</v>
      </c>
      <c r="AC6" s="103" t="s">
        <v>248</v>
      </c>
    </row>
    <row r="7" spans="1:31" s="128" customFormat="1" ht="25.5" x14ac:dyDescent="0.25">
      <c r="A7" s="242" t="s">
        <v>249</v>
      </c>
      <c r="B7" s="242" t="s">
        <v>92</v>
      </c>
      <c r="C7" s="234" t="s">
        <v>250</v>
      </c>
      <c r="D7" s="242" t="s">
        <v>251</v>
      </c>
      <c r="E7" s="245"/>
      <c r="F7" s="245"/>
      <c r="G7" s="109" t="s">
        <v>252</v>
      </c>
      <c r="H7" s="110" t="s">
        <v>253</v>
      </c>
      <c r="I7" s="111"/>
      <c r="J7" s="112"/>
      <c r="K7" s="111"/>
      <c r="L7" s="112"/>
      <c r="M7" s="234" t="s">
        <v>254</v>
      </c>
      <c r="N7" s="125">
        <v>34218360.600000001</v>
      </c>
      <c r="O7" s="126">
        <v>0</v>
      </c>
      <c r="P7" s="125">
        <v>34218360.600000001</v>
      </c>
      <c r="Q7" s="126">
        <v>0</v>
      </c>
      <c r="R7" s="237" t="s">
        <v>255</v>
      </c>
      <c r="S7" s="113" t="s">
        <v>256</v>
      </c>
      <c r="T7" s="113" t="s">
        <v>256</v>
      </c>
      <c r="U7" s="127">
        <v>76</v>
      </c>
      <c r="V7" s="114" t="s">
        <v>256</v>
      </c>
      <c r="W7" s="114" t="s">
        <v>256</v>
      </c>
      <c r="X7" s="114" t="s">
        <v>256</v>
      </c>
      <c r="Y7" s="115"/>
      <c r="Z7" s="234" t="s">
        <v>284</v>
      </c>
    </row>
    <row r="8" spans="1:31" s="128" customFormat="1" x14ac:dyDescent="0.25">
      <c r="A8" s="243"/>
      <c r="B8" s="243"/>
      <c r="C8" s="235"/>
      <c r="D8" s="243"/>
      <c r="E8" s="246"/>
      <c r="F8" s="246"/>
      <c r="G8" s="109"/>
      <c r="H8" s="110"/>
      <c r="I8" s="130" t="s">
        <v>257</v>
      </c>
      <c r="J8" s="110" t="s">
        <v>258</v>
      </c>
      <c r="K8" s="109"/>
      <c r="L8" s="110"/>
      <c r="M8" s="235"/>
      <c r="N8" s="116"/>
      <c r="O8" s="116"/>
      <c r="P8" s="116"/>
      <c r="Q8" s="116"/>
      <c r="R8" s="238"/>
      <c r="S8" s="117" t="s">
        <v>251</v>
      </c>
      <c r="T8" s="117" t="s">
        <v>256</v>
      </c>
      <c r="U8" s="118">
        <v>3</v>
      </c>
      <c r="V8" s="119" t="s">
        <v>256</v>
      </c>
      <c r="W8" s="119" t="s">
        <v>256</v>
      </c>
      <c r="X8" s="119" t="s">
        <v>256</v>
      </c>
      <c r="Y8" s="115"/>
      <c r="Z8" s="235"/>
    </row>
    <row r="9" spans="1:31" s="128" customFormat="1" x14ac:dyDescent="0.25">
      <c r="A9" s="243"/>
      <c r="B9" s="243"/>
      <c r="C9" s="235"/>
      <c r="D9" s="243"/>
      <c r="E9" s="246"/>
      <c r="F9" s="246"/>
      <c r="G9" s="109"/>
      <c r="H9" s="110"/>
      <c r="I9" s="120" t="s">
        <v>259</v>
      </c>
      <c r="J9" s="110" t="s">
        <v>260</v>
      </c>
      <c r="K9" s="110"/>
      <c r="L9" s="110"/>
      <c r="M9" s="235"/>
      <c r="N9" s="116"/>
      <c r="O9" s="116"/>
      <c r="P9" s="116"/>
      <c r="Q9" s="116"/>
      <c r="R9" s="238"/>
      <c r="S9" s="117" t="s">
        <v>251</v>
      </c>
      <c r="T9" s="117" t="s">
        <v>256</v>
      </c>
      <c r="U9" s="118">
        <v>3</v>
      </c>
      <c r="V9" s="119" t="s">
        <v>256</v>
      </c>
      <c r="W9" s="119" t="s">
        <v>256</v>
      </c>
      <c r="X9" s="119" t="s">
        <v>256</v>
      </c>
      <c r="Y9" s="115"/>
      <c r="Z9" s="235"/>
    </row>
    <row r="10" spans="1:31" s="128" customFormat="1" x14ac:dyDescent="0.25">
      <c r="A10" s="243"/>
      <c r="B10" s="243"/>
      <c r="C10" s="235"/>
      <c r="D10" s="243"/>
      <c r="E10" s="246"/>
      <c r="F10" s="246"/>
      <c r="G10" s="109"/>
      <c r="H10" s="110"/>
      <c r="I10" s="120" t="s">
        <v>261</v>
      </c>
      <c r="J10" s="110" t="s">
        <v>262</v>
      </c>
      <c r="K10" s="110"/>
      <c r="L10" s="110"/>
      <c r="M10" s="235"/>
      <c r="N10" s="116"/>
      <c r="O10" s="116"/>
      <c r="P10" s="116"/>
      <c r="Q10" s="116"/>
      <c r="R10" s="238"/>
      <c r="S10" s="117" t="s">
        <v>256</v>
      </c>
      <c r="T10" s="117" t="s">
        <v>256</v>
      </c>
      <c r="U10" s="118">
        <v>2</v>
      </c>
      <c r="V10" s="119" t="s">
        <v>256</v>
      </c>
      <c r="W10" s="119" t="s">
        <v>256</v>
      </c>
      <c r="X10" s="119" t="s">
        <v>256</v>
      </c>
      <c r="Y10" s="115"/>
      <c r="Z10" s="235"/>
    </row>
    <row r="11" spans="1:31" s="128" customFormat="1" x14ac:dyDescent="0.25">
      <c r="A11" s="243"/>
      <c r="B11" s="243"/>
      <c r="C11" s="235"/>
      <c r="D11" s="243"/>
      <c r="E11" s="246"/>
      <c r="F11" s="246"/>
      <c r="G11" s="109"/>
      <c r="H11" s="110"/>
      <c r="I11" s="120" t="s">
        <v>263</v>
      </c>
      <c r="J11" s="110" t="s">
        <v>264</v>
      </c>
      <c r="K11" s="110"/>
      <c r="L11" s="110"/>
      <c r="M11" s="235"/>
      <c r="N11" s="116"/>
      <c r="O11" s="116"/>
      <c r="P11" s="116"/>
      <c r="Q11" s="116"/>
      <c r="R11" s="238"/>
      <c r="S11" s="117" t="s">
        <v>256</v>
      </c>
      <c r="T11" s="117" t="s">
        <v>256</v>
      </c>
      <c r="U11" s="118">
        <v>11</v>
      </c>
      <c r="V11" s="119" t="s">
        <v>256</v>
      </c>
      <c r="W11" s="119" t="s">
        <v>256</v>
      </c>
      <c r="X11" s="119" t="s">
        <v>256</v>
      </c>
      <c r="Y11" s="115"/>
      <c r="Z11" s="235"/>
    </row>
    <row r="12" spans="1:31" s="128" customFormat="1" ht="25.5" x14ac:dyDescent="0.25">
      <c r="A12" s="243"/>
      <c r="B12" s="243"/>
      <c r="C12" s="235"/>
      <c r="D12" s="243"/>
      <c r="E12" s="246"/>
      <c r="F12" s="246"/>
      <c r="G12" s="109"/>
      <c r="H12" s="110"/>
      <c r="I12" s="120" t="s">
        <v>265</v>
      </c>
      <c r="J12" s="110" t="s">
        <v>266</v>
      </c>
      <c r="K12" s="110"/>
      <c r="L12" s="110"/>
      <c r="M12" s="235"/>
      <c r="N12" s="116"/>
      <c r="O12" s="116"/>
      <c r="P12" s="116"/>
      <c r="Q12" s="116"/>
      <c r="R12" s="238"/>
      <c r="S12" s="117" t="s">
        <v>251</v>
      </c>
      <c r="T12" s="117" t="s">
        <v>256</v>
      </c>
      <c r="U12" s="118">
        <v>2</v>
      </c>
      <c r="V12" s="119" t="s">
        <v>256</v>
      </c>
      <c r="W12" s="119" t="s">
        <v>256</v>
      </c>
      <c r="X12" s="119" t="s">
        <v>256</v>
      </c>
      <c r="Y12" s="115"/>
      <c r="Z12" s="235"/>
    </row>
    <row r="13" spans="1:31" s="128" customFormat="1" x14ac:dyDescent="0.25">
      <c r="A13" s="243"/>
      <c r="B13" s="243"/>
      <c r="C13" s="235"/>
      <c r="D13" s="243"/>
      <c r="E13" s="246"/>
      <c r="F13" s="246"/>
      <c r="G13" s="109"/>
      <c r="H13" s="110"/>
      <c r="I13" s="120" t="s">
        <v>267</v>
      </c>
      <c r="J13" s="110" t="s">
        <v>268</v>
      </c>
      <c r="K13" s="110"/>
      <c r="L13" s="110"/>
      <c r="M13" s="235"/>
      <c r="N13" s="116"/>
      <c r="O13" s="116"/>
      <c r="P13" s="116"/>
      <c r="Q13" s="116"/>
      <c r="R13" s="238"/>
      <c r="S13" s="117" t="s">
        <v>251</v>
      </c>
      <c r="T13" s="117" t="s">
        <v>256</v>
      </c>
      <c r="U13" s="118">
        <v>30</v>
      </c>
      <c r="V13" s="119" t="s">
        <v>256</v>
      </c>
      <c r="W13" s="119" t="s">
        <v>256</v>
      </c>
      <c r="X13" s="119" t="s">
        <v>256</v>
      </c>
      <c r="Y13" s="115"/>
      <c r="Z13" s="235"/>
    </row>
    <row r="14" spans="1:31" s="128" customFormat="1" ht="25.5" x14ac:dyDescent="0.25">
      <c r="A14" s="243"/>
      <c r="B14" s="243"/>
      <c r="C14" s="235"/>
      <c r="D14" s="243"/>
      <c r="E14" s="246"/>
      <c r="F14" s="246"/>
      <c r="G14" s="109"/>
      <c r="H14" s="110"/>
      <c r="I14" s="120" t="s">
        <v>301</v>
      </c>
      <c r="J14" s="110" t="s">
        <v>269</v>
      </c>
      <c r="K14" s="110"/>
      <c r="L14" s="110"/>
      <c r="M14" s="235"/>
      <c r="N14" s="116"/>
      <c r="O14" s="116"/>
      <c r="P14" s="116"/>
      <c r="Q14" s="116"/>
      <c r="R14" s="238"/>
      <c r="S14" s="117" t="s">
        <v>251</v>
      </c>
      <c r="T14" s="117" t="s">
        <v>251</v>
      </c>
      <c r="U14" s="118"/>
      <c r="V14" s="119" t="s">
        <v>256</v>
      </c>
      <c r="W14" s="119" t="s">
        <v>256</v>
      </c>
      <c r="X14" s="119" t="s">
        <v>256</v>
      </c>
      <c r="Y14" s="115"/>
      <c r="Z14" s="235"/>
      <c r="AE14" s="131"/>
    </row>
    <row r="15" spans="1:31" s="128" customFormat="1" x14ac:dyDescent="0.25">
      <c r="A15" s="243"/>
      <c r="B15" s="243"/>
      <c r="C15" s="235"/>
      <c r="D15" s="243"/>
      <c r="E15" s="246"/>
      <c r="F15" s="246"/>
      <c r="G15" s="109"/>
      <c r="H15" s="110"/>
      <c r="I15" s="120" t="s">
        <v>270</v>
      </c>
      <c r="J15" s="110" t="s">
        <v>271</v>
      </c>
      <c r="K15" s="110"/>
      <c r="L15" s="110"/>
      <c r="M15" s="235"/>
      <c r="N15" s="116"/>
      <c r="O15" s="116"/>
      <c r="P15" s="116"/>
      <c r="Q15" s="116"/>
      <c r="R15" s="238"/>
      <c r="S15" s="117" t="s">
        <v>251</v>
      </c>
      <c r="T15" s="117" t="s">
        <v>251</v>
      </c>
      <c r="U15" s="118"/>
      <c r="V15" s="119" t="s">
        <v>256</v>
      </c>
      <c r="W15" s="119" t="s">
        <v>256</v>
      </c>
      <c r="X15" s="119" t="s">
        <v>256</v>
      </c>
      <c r="Y15" s="115"/>
      <c r="Z15" s="235"/>
      <c r="AE15" s="131"/>
    </row>
    <row r="16" spans="1:31" s="128" customFormat="1" ht="25.5" x14ac:dyDescent="0.25">
      <c r="A16" s="243"/>
      <c r="B16" s="243"/>
      <c r="C16" s="235"/>
      <c r="D16" s="243"/>
      <c r="E16" s="246"/>
      <c r="F16" s="246"/>
      <c r="G16" s="109"/>
      <c r="H16" s="110"/>
      <c r="I16" s="120" t="s">
        <v>272</v>
      </c>
      <c r="J16" s="110" t="s">
        <v>266</v>
      </c>
      <c r="K16" s="110"/>
      <c r="L16" s="110"/>
      <c r="M16" s="235"/>
      <c r="N16" s="116"/>
      <c r="O16" s="116"/>
      <c r="P16" s="116"/>
      <c r="Q16" s="116"/>
      <c r="R16" s="238"/>
      <c r="S16" s="117" t="s">
        <v>251</v>
      </c>
      <c r="T16" s="117" t="s">
        <v>256</v>
      </c>
      <c r="U16" s="118">
        <v>3</v>
      </c>
      <c r="V16" s="119" t="s">
        <v>256</v>
      </c>
      <c r="W16" s="119" t="s">
        <v>256</v>
      </c>
      <c r="X16" s="119" t="s">
        <v>256</v>
      </c>
      <c r="Y16" s="115"/>
      <c r="Z16" s="235"/>
      <c r="AE16" s="131"/>
    </row>
    <row r="17" spans="1:26" s="128" customFormat="1" ht="38.25" x14ac:dyDescent="0.25">
      <c r="A17" s="243"/>
      <c r="B17" s="243"/>
      <c r="C17" s="235"/>
      <c r="D17" s="243"/>
      <c r="E17" s="246"/>
      <c r="F17" s="246"/>
      <c r="G17" s="109"/>
      <c r="H17" s="110"/>
      <c r="I17" s="120" t="s">
        <v>273</v>
      </c>
      <c r="J17" s="110" t="s">
        <v>268</v>
      </c>
      <c r="K17" s="110"/>
      <c r="L17" s="110"/>
      <c r="M17" s="235"/>
      <c r="N17" s="116"/>
      <c r="O17" s="116"/>
      <c r="P17" s="116"/>
      <c r="Q17" s="116"/>
      <c r="R17" s="238"/>
      <c r="S17" s="117" t="s">
        <v>251</v>
      </c>
      <c r="T17" s="117" t="s">
        <v>256</v>
      </c>
      <c r="U17" s="118">
        <v>2</v>
      </c>
      <c r="V17" s="119" t="s">
        <v>256</v>
      </c>
      <c r="W17" s="119" t="s">
        <v>256</v>
      </c>
      <c r="X17" s="119" t="s">
        <v>256</v>
      </c>
      <c r="Y17" s="115"/>
      <c r="Z17" s="235"/>
    </row>
    <row r="18" spans="1:26" s="128" customFormat="1" ht="25.5" x14ac:dyDescent="0.25">
      <c r="A18" s="243"/>
      <c r="B18" s="243"/>
      <c r="C18" s="235"/>
      <c r="D18" s="243"/>
      <c r="E18" s="246"/>
      <c r="F18" s="246"/>
      <c r="G18" s="109"/>
      <c r="H18" s="110"/>
      <c r="I18" s="120" t="s">
        <v>274</v>
      </c>
      <c r="J18" s="110" t="s">
        <v>253</v>
      </c>
      <c r="K18" s="110"/>
      <c r="L18" s="110"/>
      <c r="M18" s="235"/>
      <c r="N18" s="116"/>
      <c r="O18" s="116"/>
      <c r="P18" s="116"/>
      <c r="Q18" s="116"/>
      <c r="R18" s="238"/>
      <c r="S18" s="117" t="s">
        <v>251</v>
      </c>
      <c r="T18" s="117" t="s">
        <v>256</v>
      </c>
      <c r="U18" s="118">
        <v>10</v>
      </c>
      <c r="V18" s="119" t="s">
        <v>256</v>
      </c>
      <c r="W18" s="119" t="s">
        <v>256</v>
      </c>
      <c r="X18" s="119" t="s">
        <v>256</v>
      </c>
      <c r="Y18" s="115"/>
      <c r="Z18" s="235"/>
    </row>
    <row r="19" spans="1:26" s="128" customFormat="1" ht="54.75" customHeight="1" x14ac:dyDescent="0.25">
      <c r="A19" s="243"/>
      <c r="B19" s="243"/>
      <c r="C19" s="235"/>
      <c r="D19" s="243"/>
      <c r="E19" s="246"/>
      <c r="F19" s="246"/>
      <c r="G19" s="109"/>
      <c r="H19" s="110"/>
      <c r="I19" s="120" t="s">
        <v>275</v>
      </c>
      <c r="J19" s="110" t="s">
        <v>269</v>
      </c>
      <c r="K19" s="110"/>
      <c r="L19" s="110"/>
      <c r="M19" s="235"/>
      <c r="N19" s="116"/>
      <c r="O19" s="116"/>
      <c r="P19" s="116"/>
      <c r="Q19" s="116"/>
      <c r="R19" s="238"/>
      <c r="S19" s="117" t="s">
        <v>251</v>
      </c>
      <c r="T19" s="117" t="s">
        <v>256</v>
      </c>
      <c r="U19" s="118">
        <v>3</v>
      </c>
      <c r="V19" s="119" t="s">
        <v>256</v>
      </c>
      <c r="W19" s="119" t="s">
        <v>256</v>
      </c>
      <c r="X19" s="119" t="s">
        <v>256</v>
      </c>
      <c r="Y19" s="115"/>
      <c r="Z19" s="235"/>
    </row>
    <row r="20" spans="1:26" s="128" customFormat="1" ht="25.5" x14ac:dyDescent="0.25">
      <c r="A20" s="243"/>
      <c r="B20" s="243"/>
      <c r="C20" s="235"/>
      <c r="D20" s="243"/>
      <c r="E20" s="246"/>
      <c r="F20" s="246"/>
      <c r="G20" s="109"/>
      <c r="H20" s="110"/>
      <c r="I20" s="120" t="s">
        <v>276</v>
      </c>
      <c r="J20" s="110" t="s">
        <v>253</v>
      </c>
      <c r="K20" s="110"/>
      <c r="L20" s="110"/>
      <c r="M20" s="235"/>
      <c r="N20" s="116"/>
      <c r="O20" s="116"/>
      <c r="P20" s="116"/>
      <c r="Q20" s="116"/>
      <c r="R20" s="238"/>
      <c r="S20" s="117" t="s">
        <v>256</v>
      </c>
      <c r="T20" s="117" t="s">
        <v>256</v>
      </c>
      <c r="U20" s="118">
        <v>6</v>
      </c>
      <c r="V20" s="119" t="s">
        <v>256</v>
      </c>
      <c r="W20" s="119" t="s">
        <v>256</v>
      </c>
      <c r="X20" s="119" t="s">
        <v>256</v>
      </c>
      <c r="Y20" s="115"/>
      <c r="Z20" s="235"/>
    </row>
    <row r="21" spans="1:26" s="128" customFormat="1" ht="60.75" customHeight="1" x14ac:dyDescent="0.25">
      <c r="A21" s="243"/>
      <c r="B21" s="243"/>
      <c r="C21" s="235"/>
      <c r="D21" s="243"/>
      <c r="E21" s="246"/>
      <c r="F21" s="246"/>
      <c r="G21" s="109"/>
      <c r="H21" s="110"/>
      <c r="I21" s="120" t="s">
        <v>277</v>
      </c>
      <c r="J21" s="110" t="s">
        <v>253</v>
      </c>
      <c r="K21" s="110"/>
      <c r="L21" s="110"/>
      <c r="M21" s="235"/>
      <c r="N21" s="116"/>
      <c r="O21" s="116"/>
      <c r="P21" s="116"/>
      <c r="Q21" s="116"/>
      <c r="R21" s="238"/>
      <c r="S21" s="117" t="s">
        <v>251</v>
      </c>
      <c r="T21" s="117" t="s">
        <v>256</v>
      </c>
      <c r="U21" s="118">
        <v>1</v>
      </c>
      <c r="V21" s="119" t="s">
        <v>256</v>
      </c>
      <c r="W21" s="119" t="s">
        <v>256</v>
      </c>
      <c r="X21" s="119" t="s">
        <v>256</v>
      </c>
      <c r="Y21" s="115"/>
      <c r="Z21" s="235"/>
    </row>
    <row r="22" spans="1:26" s="128" customFormat="1" ht="25.5" x14ac:dyDescent="0.25">
      <c r="A22" s="243"/>
      <c r="B22" s="243"/>
      <c r="C22" s="235"/>
      <c r="D22" s="243"/>
      <c r="E22" s="246"/>
      <c r="F22" s="246"/>
      <c r="G22" s="109"/>
      <c r="H22" s="110"/>
      <c r="I22" s="120" t="s">
        <v>278</v>
      </c>
      <c r="J22" s="110" t="s">
        <v>253</v>
      </c>
      <c r="K22" s="110"/>
      <c r="L22" s="110"/>
      <c r="M22" s="235"/>
      <c r="N22" s="116"/>
      <c r="O22" s="116"/>
      <c r="P22" s="116"/>
      <c r="Q22" s="116"/>
      <c r="R22" s="238"/>
      <c r="S22" s="117" t="s">
        <v>251</v>
      </c>
      <c r="T22" s="117" t="s">
        <v>251</v>
      </c>
      <c r="U22" s="118"/>
      <c r="V22" s="119" t="s">
        <v>256</v>
      </c>
      <c r="W22" s="119" t="s">
        <v>256</v>
      </c>
      <c r="X22" s="119" t="s">
        <v>256</v>
      </c>
      <c r="Y22" s="115"/>
      <c r="Z22" s="235"/>
    </row>
    <row r="23" spans="1:26" s="128" customFormat="1" ht="25.5" x14ac:dyDescent="0.25">
      <c r="A23" s="243"/>
      <c r="B23" s="243"/>
      <c r="C23" s="235"/>
      <c r="D23" s="243"/>
      <c r="E23" s="246"/>
      <c r="F23" s="246"/>
      <c r="G23" s="109"/>
      <c r="H23" s="110"/>
      <c r="I23" s="120" t="s">
        <v>279</v>
      </c>
      <c r="J23" s="110" t="s">
        <v>253</v>
      </c>
      <c r="K23" s="110"/>
      <c r="L23" s="110"/>
      <c r="M23" s="235"/>
      <c r="N23" s="116"/>
      <c r="O23" s="116"/>
      <c r="P23" s="116"/>
      <c r="Q23" s="116"/>
      <c r="R23" s="238"/>
      <c r="S23" s="117" t="s">
        <v>251</v>
      </c>
      <c r="T23" s="117" t="s">
        <v>251</v>
      </c>
      <c r="U23" s="118"/>
      <c r="V23" s="119" t="s">
        <v>256</v>
      </c>
      <c r="W23" s="119" t="s">
        <v>256</v>
      </c>
      <c r="X23" s="119" t="s">
        <v>256</v>
      </c>
      <c r="Y23" s="115"/>
      <c r="Z23" s="235"/>
    </row>
    <row r="24" spans="1:26" s="128" customFormat="1" ht="25.5" x14ac:dyDescent="0.25">
      <c r="A24" s="243"/>
      <c r="B24" s="243"/>
      <c r="C24" s="235"/>
      <c r="D24" s="243"/>
      <c r="E24" s="246"/>
      <c r="F24" s="246"/>
      <c r="G24" s="109"/>
      <c r="H24" s="110"/>
      <c r="I24" s="120" t="s">
        <v>280</v>
      </c>
      <c r="J24" s="110" t="s">
        <v>271</v>
      </c>
      <c r="K24" s="110"/>
      <c r="L24" s="110"/>
      <c r="M24" s="235"/>
      <c r="N24" s="116"/>
      <c r="O24" s="116"/>
      <c r="P24" s="116"/>
      <c r="Q24" s="116"/>
      <c r="R24" s="238"/>
      <c r="S24" s="117" t="s">
        <v>251</v>
      </c>
      <c r="T24" s="117" t="s">
        <v>251</v>
      </c>
      <c r="U24" s="118"/>
      <c r="V24" s="119" t="s">
        <v>256</v>
      </c>
      <c r="W24" s="119" t="s">
        <v>256</v>
      </c>
      <c r="X24" s="119" t="s">
        <v>256</v>
      </c>
      <c r="Y24" s="115"/>
      <c r="Z24" s="235"/>
    </row>
    <row r="25" spans="1:26" s="128" customFormat="1" ht="25.5" x14ac:dyDescent="0.25">
      <c r="A25" s="244"/>
      <c r="B25" s="244"/>
      <c r="C25" s="236"/>
      <c r="D25" s="244"/>
      <c r="E25" s="247"/>
      <c r="F25" s="247"/>
      <c r="G25" s="109"/>
      <c r="H25" s="146"/>
      <c r="I25" s="144" t="s">
        <v>281</v>
      </c>
      <c r="J25" s="146" t="s">
        <v>282</v>
      </c>
      <c r="K25" s="110"/>
      <c r="L25" s="110"/>
      <c r="M25" s="236"/>
      <c r="N25" s="116"/>
      <c r="O25" s="116"/>
      <c r="P25" s="116"/>
      <c r="Q25" s="116"/>
      <c r="R25" s="239"/>
      <c r="S25" s="117" t="s">
        <v>251</v>
      </c>
      <c r="T25" s="117" t="s">
        <v>251</v>
      </c>
      <c r="U25" s="118"/>
      <c r="V25" s="147" t="s">
        <v>256</v>
      </c>
      <c r="W25" s="147" t="s">
        <v>256</v>
      </c>
      <c r="X25" s="147" t="s">
        <v>256</v>
      </c>
      <c r="Y25" s="110"/>
      <c r="Z25" s="236"/>
    </row>
    <row r="26" spans="1:26" x14ac:dyDescent="0.25">
      <c r="U26">
        <f>SUM(U8:U25)</f>
        <v>76</v>
      </c>
    </row>
  </sheetData>
  <mergeCells count="25">
    <mergeCell ref="K4:K5"/>
    <mergeCell ref="L4:L5"/>
    <mergeCell ref="M4:M5"/>
    <mergeCell ref="A4:A5"/>
    <mergeCell ref="B4:B5"/>
    <mergeCell ref="C4:C5"/>
    <mergeCell ref="E4:E5"/>
    <mergeCell ref="F4:F5"/>
    <mergeCell ref="G4:G5"/>
    <mergeCell ref="I4:I5"/>
    <mergeCell ref="M7:M25"/>
    <mergeCell ref="R7:R25"/>
    <mergeCell ref="Z7:Z25"/>
    <mergeCell ref="N4:O4"/>
    <mergeCell ref="P4:Q4"/>
    <mergeCell ref="R4:R5"/>
    <mergeCell ref="T4:U4"/>
    <mergeCell ref="F7:F25"/>
    <mergeCell ref="H4:H5"/>
    <mergeCell ref="J4:J5"/>
    <mergeCell ref="A7:A25"/>
    <mergeCell ref="B7:B25"/>
    <mergeCell ref="C7:C25"/>
    <mergeCell ref="D7:D25"/>
    <mergeCell ref="E7:E25"/>
  </mergeCells>
  <dataValidations count="1">
    <dataValidation type="list" allowBlank="1" showInputMessage="1" showErrorMessage="1" sqref="Y7:Y25" xr:uid="{00000000-0002-0000-0700-000000000000}">
      <formula1>$AC$4:$AC$6</formula1>
    </dataValidation>
  </dataValidations>
  <pageMargins left="0.70866141732283472" right="0.70866141732283472" top="0.74803149606299213" bottom="0.74803149606299213" header="0.31496062992125984" footer="0.31496062992125984"/>
  <pageSetup paperSize="8" scale="3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C31"/>
  <sheetViews>
    <sheetView tabSelected="1" workbookViewId="0">
      <selection activeCell="G31" sqref="G31"/>
    </sheetView>
  </sheetViews>
  <sheetFormatPr defaultColWidth="8.7109375" defaultRowHeight="15" x14ac:dyDescent="0.25"/>
  <cols>
    <col min="1" max="1" width="68.28515625" style="25" customWidth="1"/>
    <col min="2" max="2" width="33.5703125" style="25" customWidth="1"/>
    <col min="3" max="3" width="32.85546875" style="25" customWidth="1"/>
    <col min="4" max="16384" width="8.7109375" style="25"/>
  </cols>
  <sheetData>
    <row r="1" spans="1:3" x14ac:dyDescent="0.25">
      <c r="A1" s="148" t="s">
        <v>112</v>
      </c>
      <c r="B1" s="148" t="s">
        <v>10</v>
      </c>
    </row>
    <row r="2" spans="1:3" x14ac:dyDescent="0.25">
      <c r="A2" s="148"/>
    </row>
    <row r="3" spans="1:3" x14ac:dyDescent="0.25">
      <c r="A3" s="148" t="s">
        <v>286</v>
      </c>
      <c r="B3" s="195"/>
    </row>
    <row r="4" spans="1:3" ht="15.75" thickBot="1" x14ac:dyDescent="0.3">
      <c r="A4" s="148"/>
      <c r="B4" s="195"/>
    </row>
    <row r="5" spans="1:3" x14ac:dyDescent="0.25">
      <c r="A5" s="250" t="s">
        <v>287</v>
      </c>
      <c r="B5" s="248" t="s">
        <v>291</v>
      </c>
    </row>
    <row r="6" spans="1:3" x14ac:dyDescent="0.25">
      <c r="A6" s="251"/>
      <c r="B6" s="249"/>
    </row>
    <row r="7" spans="1:3" x14ac:dyDescent="0.25">
      <c r="A7" s="156">
        <v>1</v>
      </c>
      <c r="B7" s="91">
        <v>2</v>
      </c>
    </row>
    <row r="8" spans="1:3" ht="24" customHeight="1" thickBot="1" x14ac:dyDescent="0.3">
      <c r="A8" s="196" t="s">
        <v>288</v>
      </c>
      <c r="B8" s="197">
        <v>12</v>
      </c>
    </row>
    <row r="9" spans="1:3" x14ac:dyDescent="0.25">
      <c r="A9" s="148"/>
      <c r="B9" s="195"/>
    </row>
    <row r="10" spans="1:3" ht="15.75" thickBot="1" x14ac:dyDescent="0.3">
      <c r="A10" s="148"/>
      <c r="B10" s="195"/>
    </row>
    <row r="11" spans="1:3" ht="15" customHeight="1" x14ac:dyDescent="0.25">
      <c r="A11" s="250" t="s">
        <v>287</v>
      </c>
      <c r="B11" s="252" t="s">
        <v>324</v>
      </c>
      <c r="C11" s="248" t="s">
        <v>325</v>
      </c>
    </row>
    <row r="12" spans="1:3" ht="28.5" customHeight="1" x14ac:dyDescent="0.25">
      <c r="A12" s="251"/>
      <c r="B12" s="253"/>
      <c r="C12" s="249"/>
    </row>
    <row r="13" spans="1:3" ht="24.75" customHeight="1" x14ac:dyDescent="0.25">
      <c r="A13" s="198">
        <v>1</v>
      </c>
      <c r="B13" s="199">
        <v>2</v>
      </c>
      <c r="C13" s="200">
        <v>3</v>
      </c>
    </row>
    <row r="14" spans="1:3" ht="35.25" customHeight="1" x14ac:dyDescent="0.25">
      <c r="A14" s="201" t="s">
        <v>292</v>
      </c>
      <c r="B14" s="202">
        <v>0</v>
      </c>
      <c r="C14" s="203">
        <v>6</v>
      </c>
    </row>
    <row r="15" spans="1:3" ht="30.75" customHeight="1" x14ac:dyDescent="0.25">
      <c r="A15" s="201" t="s">
        <v>293</v>
      </c>
      <c r="B15" s="202">
        <v>0</v>
      </c>
      <c r="C15" s="203">
        <v>87429956.340000004</v>
      </c>
    </row>
    <row r="16" spans="1:3" ht="37.5" customHeight="1" x14ac:dyDescent="0.25">
      <c r="A16" s="201" t="s">
        <v>294</v>
      </c>
      <c r="B16" s="202">
        <v>0</v>
      </c>
      <c r="C16" s="203">
        <v>16</v>
      </c>
    </row>
    <row r="17" spans="1:3" ht="40.5" customHeight="1" x14ac:dyDescent="0.25">
      <c r="A17" s="201" t="s">
        <v>295</v>
      </c>
      <c r="B17" s="202">
        <v>0</v>
      </c>
      <c r="C17" s="203">
        <v>249512541.38</v>
      </c>
    </row>
    <row r="18" spans="1:3" ht="40.5" customHeight="1" x14ac:dyDescent="0.25">
      <c r="A18" s="204" t="s">
        <v>306</v>
      </c>
      <c r="B18" s="202">
        <v>0</v>
      </c>
      <c r="C18" s="203">
        <v>25</v>
      </c>
    </row>
    <row r="19" spans="1:3" ht="40.5" customHeight="1" thickBot="1" x14ac:dyDescent="0.3">
      <c r="A19" s="196" t="s">
        <v>305</v>
      </c>
      <c r="B19" s="205">
        <v>0</v>
      </c>
      <c r="C19" s="206">
        <v>339506100.92000002</v>
      </c>
    </row>
    <row r="20" spans="1:3" ht="96.75" x14ac:dyDescent="0.25">
      <c r="A20" s="211" t="s">
        <v>304</v>
      </c>
      <c r="B20" s="207"/>
      <c r="C20" s="207"/>
    </row>
    <row r="21" spans="1:3" ht="24.75" customHeight="1" x14ac:dyDescent="0.25">
      <c r="A21" s="208" t="s">
        <v>326</v>
      </c>
    </row>
    <row r="22" spans="1:3" ht="45.6" customHeight="1" x14ac:dyDescent="0.25">
      <c r="A22" s="208" t="s">
        <v>327</v>
      </c>
    </row>
    <row r="25" spans="1:3" x14ac:dyDescent="0.25">
      <c r="A25" s="148" t="s">
        <v>289</v>
      </c>
    </row>
    <row r="27" spans="1:3" ht="15.75" thickBot="1" x14ac:dyDescent="0.3"/>
    <row r="28" spans="1:3" x14ac:dyDescent="0.25">
      <c r="A28" s="254" t="s">
        <v>287</v>
      </c>
      <c r="B28" s="255"/>
      <c r="C28" s="256"/>
    </row>
    <row r="29" spans="1:3" ht="15.75" thickBot="1" x14ac:dyDescent="0.3">
      <c r="A29" s="257"/>
      <c r="B29" s="258"/>
      <c r="C29" s="259"/>
    </row>
    <row r="30" spans="1:3" ht="24.75" x14ac:dyDescent="0.25">
      <c r="A30" s="209" t="s">
        <v>296</v>
      </c>
      <c r="B30" s="260" t="s">
        <v>329</v>
      </c>
      <c r="C30" s="260"/>
    </row>
    <row r="31" spans="1:3" ht="196.5" customHeight="1" x14ac:dyDescent="0.25">
      <c r="A31" s="210" t="s">
        <v>290</v>
      </c>
      <c r="B31" s="261" t="s">
        <v>328</v>
      </c>
      <c r="C31" s="261"/>
    </row>
  </sheetData>
  <mergeCells count="8">
    <mergeCell ref="B30:C30"/>
    <mergeCell ref="B31:C31"/>
    <mergeCell ref="C11:C12"/>
    <mergeCell ref="A5:A6"/>
    <mergeCell ref="B5:B6"/>
    <mergeCell ref="A11:A12"/>
    <mergeCell ref="B11:B12"/>
    <mergeCell ref="A28:C29"/>
  </mergeCells>
  <pageMargins left="0.70866141732283472" right="0.70866141732283472" top="0.74803149606299213" bottom="0.74803149606299213" header="0.31496062992125984" footer="0.31496062992125984"/>
  <pageSetup paperSize="8" orientation="landscape" verticalDpi="597"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8</vt:i4>
      </vt:variant>
    </vt:vector>
  </HeadingPairs>
  <TitlesOfParts>
    <vt:vector size="17" baseType="lpstr">
      <vt:lpstr>PK_alokacja</vt:lpstr>
      <vt:lpstr>PK_PD</vt:lpstr>
      <vt:lpstr>PK_alokacja_</vt:lpstr>
      <vt:lpstr>PK_PD_</vt:lpstr>
      <vt:lpstr>PK_REALIZACJA_K</vt:lpstr>
      <vt:lpstr>PK_REALIZACJA_P</vt:lpstr>
      <vt:lpstr>PK_projekty COVID</vt:lpstr>
      <vt:lpstr>PK_projekty COVID_</vt:lpstr>
      <vt:lpstr>PD_efekty i ewaluacje</vt:lpstr>
      <vt:lpstr>'PD_efekty i ewaluacje'!Obszar_wydruku</vt:lpstr>
      <vt:lpstr>PK_alokacja!Obszar_wydruku</vt:lpstr>
      <vt:lpstr>PK_alokacja_!Obszar_wydruku</vt:lpstr>
      <vt:lpstr>PK_PD!Obszar_wydruku</vt:lpstr>
      <vt:lpstr>PK_PD_!Obszar_wydruku</vt:lpstr>
      <vt:lpstr>'PK_projekty COVID_'!Obszar_wydruku</vt:lpstr>
      <vt:lpstr>PK_REALIZACJA_K!Obszar_wydruku</vt:lpstr>
      <vt:lpstr>PK_REALIZACJA_P!Obszar_wydruku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Sułkowski Michał</cp:lastModifiedBy>
  <cp:lastPrinted>2021-05-10T07:13:24Z</cp:lastPrinted>
  <dcterms:created xsi:type="dcterms:W3CDTF">2017-09-14T07:20:33Z</dcterms:created>
  <dcterms:modified xsi:type="dcterms:W3CDTF">2021-06-10T09:27:46Z</dcterms:modified>
</cp:coreProperties>
</file>